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FR\"/>
    </mc:Choice>
  </mc:AlternateContent>
  <xr:revisionPtr revIDLastSave="0" documentId="8_{022771BC-C235-414F-9E03-D7B1EA4FD4F0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Petit Déjeuner" sheetId="14" r:id="rId1"/>
  </sheets>
  <externalReferences>
    <externalReference r:id="rId2"/>
  </externalReferences>
  <definedNames>
    <definedName name="_xlnm._FilterDatabase" localSheetId="0" hidden="1">'Petit Déjeuner'!$A$1:$P$87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6" i="14" l="1"/>
  <c r="O74" i="14"/>
  <c r="O69" i="14"/>
  <c r="O65" i="14"/>
  <c r="O64" i="14"/>
  <c r="O63" i="14"/>
  <c r="O60" i="14"/>
  <c r="O57" i="14"/>
  <c r="O55" i="14"/>
  <c r="O54" i="14"/>
  <c r="O52" i="14"/>
  <c r="O51" i="14"/>
  <c r="O49" i="14"/>
  <c r="O47" i="14"/>
  <c r="O45" i="14"/>
  <c r="O43" i="14"/>
  <c r="O41" i="14"/>
  <c r="O31" i="14"/>
  <c r="O24" i="14"/>
  <c r="O22" i="14"/>
  <c r="O19" i="14"/>
  <c r="O18" i="14"/>
  <c r="O14" i="14"/>
  <c r="O9" i="14"/>
  <c r="O7" i="14"/>
  <c r="O6" i="14"/>
  <c r="O5" i="14"/>
  <c r="O2" i="14"/>
  <c r="P55" i="14"/>
  <c r="P5" i="14"/>
  <c r="P64" i="14"/>
  <c r="P19" i="14"/>
  <c r="P76" i="14"/>
  <c r="P47" i="14"/>
  <c r="P9" i="14"/>
  <c r="P57" i="14"/>
  <c r="P63" i="14"/>
  <c r="P7" i="14"/>
  <c r="P60" i="14"/>
  <c r="P14" i="14"/>
  <c r="P65" i="14"/>
  <c r="P69" i="14"/>
  <c r="P24" i="14"/>
  <c r="P45" i="14"/>
  <c r="P74" i="14"/>
  <c r="P51" i="14"/>
  <c r="P54" i="14"/>
  <c r="P22" i="14"/>
  <c r="P2" i="14"/>
  <c r="P18" i="14"/>
  <c r="P52" i="14"/>
  <c r="P49" i="14"/>
  <c r="P31" i="14"/>
  <c r="P43" i="14"/>
  <c r="P41" i="14"/>
  <c r="P6" i="14"/>
</calcChain>
</file>

<file path=xl/sharedStrings.xml><?xml version="1.0" encoding="utf-8"?>
<sst xmlns="http://schemas.openxmlformats.org/spreadsheetml/2006/main" count="889" uniqueCount="555">
  <si>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</si>
  <si>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</si>
  <si>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</si>
  <si>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</si>
  <si>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</si>
  <si>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</si>
  <si>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</si>
  <si>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</si>
  <si>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</si>
  <si>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</si>
  <si>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</si>
  <si>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</si>
  <si>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</si>
  <si>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</si>
  <si>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COUP DE PATES</t>
  </si>
  <si>
    <t>Pâtisserie/Cocktail/Pause  &gt;  Crêpe - Galette - Pancake - Gaufre</t>
  </si>
  <si>
    <t>oeuf,gluten,lait</t>
  </si>
  <si>
    <t>aucun</t>
  </si>
  <si>
    <t>Thés et Infusions  &gt;  Sachet</t>
  </si>
  <si>
    <t>AC05003568</t>
  </si>
  <si>
    <t>3604380700481</t>
  </si>
  <si>
    <t>Gaufre bruxelloise, carton de 48 pièces</t>
  </si>
  <si>
    <t>oeuf,gluten,lait,soja</t>
  </si>
  <si>
    <t>www.astoreshop.com/fr_fr/AC05003568.html</t>
  </si>
  <si>
    <t>Jus de fruits  &gt;  Jus de fruit ou de légume</t>
  </si>
  <si>
    <t>NEKTAR NATURA</t>
  </si>
  <si>
    <t>AC05102068</t>
  </si>
  <si>
    <t>150419</t>
  </si>
  <si>
    <t>Silver Premium Orange juice box with tube</t>
  </si>
  <si>
    <t>www.astoreshop.com/fr_fr/AC05102068.html</t>
  </si>
  <si>
    <t>AC05102070</t>
  </si>
  <si>
    <t>150406</t>
  </si>
  <si>
    <t>Silver Pomme juice box with tube</t>
  </si>
  <si>
    <t>www.astoreshop.com/fr_fr/AC05102070.html</t>
  </si>
  <si>
    <t>Tout alimentaire  &gt;  Confiserie de chocolat</t>
  </si>
  <si>
    <t>Sligro BE</t>
  </si>
  <si>
    <t>Voir emballage</t>
  </si>
  <si>
    <t>AC05209751</t>
  </si>
  <si>
    <t>67195</t>
  </si>
  <si>
    <t>Lait demi-écrémé uht Tray 12 paquets x 1 l</t>
  </si>
  <si>
    <t>Produits laitiers  &gt;  Lait UHT</t>
  </si>
  <si>
    <t>INEX</t>
  </si>
  <si>
    <t>lait</t>
  </si>
  <si>
    <t>www.astoreshop.com/fr_fr/AC05209751.html</t>
  </si>
  <si>
    <t>AC05209752</t>
  </si>
  <si>
    <t>67198</t>
  </si>
  <si>
    <t>Lait entier Tray 12 paquets x 1 l</t>
  </si>
  <si>
    <t>www.astoreshop.com/fr_fr/AC05209752.html</t>
  </si>
  <si>
    <t>AC05209774</t>
  </si>
  <si>
    <t>68491</t>
  </si>
  <si>
    <t>Graines de potiron Bac 550 g</t>
  </si>
  <si>
    <t>Fruits et Légumes  &gt;  Fruits Secs - A coque</t>
  </si>
  <si>
    <t>RANOBO</t>
  </si>
  <si>
    <t>fruits à coque,arachide,sésame</t>
  </si>
  <si>
    <t>www.astoreshop.com/fr_fr/AC05209774.html</t>
  </si>
  <si>
    <t>Boulangerie/Viennoiserie  &gt;  Baguette</t>
  </si>
  <si>
    <t>DIVERSI FOODS</t>
  </si>
  <si>
    <t>Voir emballage,oeuf,gluten,lait,fruits à coque,sésame,soja</t>
  </si>
  <si>
    <t>AC05209948</t>
  </si>
  <si>
    <t>74555</t>
  </si>
  <si>
    <t>Miel liquide Bouteille 450 g</t>
  </si>
  <si>
    <t>MELINA</t>
  </si>
  <si>
    <t>MELI &amp; MELAPI</t>
  </si>
  <si>
    <t>www.astoreshop.com/fr_fr/AC05209948.html</t>
  </si>
  <si>
    <t>AC05210271</t>
  </si>
  <si>
    <t>98829</t>
  </si>
  <si>
    <t>Puree De Mangue Surg. Bac 1 kg</t>
  </si>
  <si>
    <t>Fruits et Légumes  &gt;  Fruit surgelé</t>
  </si>
  <si>
    <t>BOIRON</t>
  </si>
  <si>
    <t>BOIRON FRERES</t>
  </si>
  <si>
    <t>www.astoreshop.com/fr_fr/AC05210271.html</t>
  </si>
  <si>
    <t>AC05210283</t>
  </si>
  <si>
    <t>99969</t>
  </si>
  <si>
    <t>Pain toast blanc coupé Boîte 4 pièces x 800 g</t>
  </si>
  <si>
    <t>Boulangerie/Viennoiserie  &gt;  Pain</t>
  </si>
  <si>
    <t>PASTRIDOR</t>
  </si>
  <si>
    <t>LANTMANNEN UNIBAKE GERMANY</t>
  </si>
  <si>
    <t>Voir emballage,gluten,lait,sésame,soja</t>
  </si>
  <si>
    <t>www.astoreshop.com/fr_fr/AC05210283.html</t>
  </si>
  <si>
    <t>GOUDEN BANIER</t>
  </si>
  <si>
    <t>AC05210610</t>
  </si>
  <si>
    <t>128587</t>
  </si>
  <si>
    <t>Cacao instantané pour automate Sac 1 kg</t>
  </si>
  <si>
    <t>Cafés  &gt;  Poudre</t>
  </si>
  <si>
    <t>ALEX MEIJE</t>
  </si>
  <si>
    <t>www.astoreshop.com/fr_fr/AC05210610.html</t>
  </si>
  <si>
    <t>oeuf</t>
  </si>
  <si>
    <t>AC05210674</t>
  </si>
  <si>
    <t>139033</t>
  </si>
  <si>
    <t>Heinz moutarde douce</t>
  </si>
  <si>
    <t>Tout alimentaire  &gt;  Moutarde</t>
  </si>
  <si>
    <t>HEINZ</t>
  </si>
  <si>
    <t>Voir emballage,gluten,moutarde</t>
  </si>
  <si>
    <t>www.astoreshop.com/fr_fr/AC05210674.html</t>
  </si>
  <si>
    <t>AC05210691</t>
  </si>
  <si>
    <t>139872</t>
  </si>
  <si>
    <t>Granulés chocolat noir vermicelles port Boîte 120 pièces x 20 g</t>
  </si>
  <si>
    <t>KWATTA</t>
  </si>
  <si>
    <t>lait,soja</t>
  </si>
  <si>
    <t>www.astoreshop.com/fr_fr/AC05210691.html</t>
  </si>
  <si>
    <t>AC05210740</t>
  </si>
  <si>
    <t>141884</t>
  </si>
  <si>
    <t>Mélange de noix essential Bac 1,85 kg</t>
  </si>
  <si>
    <t>www.astoreshop.com/fr_fr/AC05210740.html</t>
  </si>
  <si>
    <t>AC05210742</t>
  </si>
  <si>
    <t>141888</t>
  </si>
  <si>
    <t>Graines de chia Bac 2,2 kg</t>
  </si>
  <si>
    <t>www.astoreshop.com/fr_fr/AC05210742.html</t>
  </si>
  <si>
    <t>AC05210746</t>
  </si>
  <si>
    <t>141894</t>
  </si>
  <si>
    <t>Canneberges Bac 1,8 kg</t>
  </si>
  <si>
    <t>www.astoreshop.com/fr_fr/AC05210746.html</t>
  </si>
  <si>
    <t>Produits laitiers  &gt;  Assortiment - Plâteau</t>
  </si>
  <si>
    <t>MAREDSOUS</t>
  </si>
  <si>
    <t>BEL</t>
  </si>
  <si>
    <t>AC05211033</t>
  </si>
  <si>
    <t>159050</t>
  </si>
  <si>
    <t>Rosti Sac 2,5 kg</t>
  </si>
  <si>
    <t>Fruits et Légumes  &gt;  Frite</t>
  </si>
  <si>
    <t>FARM FRITE</t>
  </si>
  <si>
    <t>FARM FRITES</t>
  </si>
  <si>
    <t>www.astoreshop.com/fr_fr/AC05211033.html</t>
  </si>
  <si>
    <t>AC05211077</t>
  </si>
  <si>
    <t>161265</t>
  </si>
  <si>
    <t>Croissant beurre fin Boîte 120 pièces x 50 g</t>
  </si>
  <si>
    <t>Pâtisserie/Cocktail/Pause  &gt;  Base Patissière</t>
  </si>
  <si>
    <t>BRIDOR</t>
  </si>
  <si>
    <t>oeuf,gluten,lait,fruits à coque,sésame,soja</t>
  </si>
  <si>
    <t>www.astoreshop.com/fr_fr/AC05211077.html</t>
  </si>
  <si>
    <t>AC05211137</t>
  </si>
  <si>
    <t>164557</t>
  </si>
  <si>
    <t>Mini-Pain Au Chocolat Boîte 210 pièces x 35 g</t>
  </si>
  <si>
    <t>www.astoreshop.com/fr_fr/AC05211137.html</t>
  </si>
  <si>
    <t>AC05211166</t>
  </si>
  <si>
    <t>167927</t>
  </si>
  <si>
    <t>Oeufs de poules elevees au sol brouillés Paquet 1 kg</t>
  </si>
  <si>
    <t>Œufs et Ovoproduits  &gt;  Oeuf liquide - Jaune - Blanc entier</t>
  </si>
  <si>
    <t>EIFIX</t>
  </si>
  <si>
    <t>Voir emballage,céleri,oeuf,lait</t>
  </si>
  <si>
    <t>www.astoreshop.com/fr_fr/AC05211166.html</t>
  </si>
  <si>
    <t>AC05211212</t>
  </si>
  <si>
    <t>171244</t>
  </si>
  <si>
    <t>Tomato ketchup Bouteille 50 cl</t>
  </si>
  <si>
    <t>Tout alimentaire  &gt;  Ketchup</t>
  </si>
  <si>
    <t>céleri</t>
  </si>
  <si>
    <t>www.astoreshop.com/fr_fr/AC05211212.html</t>
  </si>
  <si>
    <t>AC05211260</t>
  </si>
  <si>
    <t>173095</t>
  </si>
  <si>
    <t>Yaourt entier nature Seau 5 kilogrammes</t>
  </si>
  <si>
    <t>Produits laitiers  &gt;  Yaourt Nature</t>
  </si>
  <si>
    <t>LELIEVRE</t>
  </si>
  <si>
    <t>www.astoreshop.com/fr_fr/AC05211260.html</t>
  </si>
  <si>
    <t>AC05211411</t>
  </si>
  <si>
    <t>180965</t>
  </si>
  <si>
    <t>LAIT D'AMANDE ORIGINAL 1L</t>
  </si>
  <si>
    <t>Produits laitiers  &gt;  Lait ou boisson végétal</t>
  </si>
  <si>
    <t>ALPRO</t>
  </si>
  <si>
    <t>Voir emballage,fruits à coque</t>
  </si>
  <si>
    <t>www.astoreshop.com/fr_fr/AC05211411.html</t>
  </si>
  <si>
    <t>AC05211567</t>
  </si>
  <si>
    <t>183005</t>
  </si>
  <si>
    <t>Brie neutre 60+ Meule de froma grame env. 3 kilo</t>
  </si>
  <si>
    <t>Produits laitiers  &gt;  Entier - Coupé</t>
  </si>
  <si>
    <t>NO BRAND</t>
  </si>
  <si>
    <t>Voir emballage,lait</t>
  </si>
  <si>
    <t>www.astoreshop.com/fr_fr/AC05211567.html</t>
  </si>
  <si>
    <t>AC05211573</t>
  </si>
  <si>
    <t>183281</t>
  </si>
  <si>
    <t>Thé fruit de bois Paquet 25 pièces</t>
  </si>
  <si>
    <t>LIPTON</t>
  </si>
  <si>
    <t>www.astoreshop.com/fr_fr/AC05211573.html</t>
  </si>
  <si>
    <t>AC05211575</t>
  </si>
  <si>
    <t>183283</t>
  </si>
  <si>
    <t>Thé earl grey Paquet 25 pièces</t>
  </si>
  <si>
    <t>www.astoreshop.com/fr_fr/AC05211575.html</t>
  </si>
  <si>
    <t>AC05211576</t>
  </si>
  <si>
    <t>183284</t>
  </si>
  <si>
    <t>Thé english breakfast Paquet 25 pièces</t>
  </si>
  <si>
    <t>www.astoreshop.com/fr_fr/AC05211576.html</t>
  </si>
  <si>
    <t>AC05211577</t>
  </si>
  <si>
    <t>183286</t>
  </si>
  <si>
    <t>Thé menthe verte Paquet 25 pièces</t>
  </si>
  <si>
    <t>www.astoreshop.com/fr_fr/AC05211577.html</t>
  </si>
  <si>
    <t>AC05211579</t>
  </si>
  <si>
    <t>183288</t>
  </si>
  <si>
    <t>Thé menthe subtile Paquet 25 pièces</t>
  </si>
  <si>
    <t>www.astoreshop.com/fr_fr/AC05211579.html</t>
  </si>
  <si>
    <t>Tout alimentaire  &gt;  Confiture</t>
  </si>
  <si>
    <t>AC05211894</t>
  </si>
  <si>
    <t>191401</t>
  </si>
  <si>
    <t>Sucre en sticks Boîte 1000 pièces x 5 g</t>
  </si>
  <si>
    <t>Tout alimentaire  &gt;  Edulcorant</t>
  </si>
  <si>
    <t>TIENSE</t>
  </si>
  <si>
    <t>www.astoreshop.com/fr_fr/AC05211894.html</t>
  </si>
  <si>
    <t>AC05212172</t>
  </si>
  <si>
    <t>191946</t>
  </si>
  <si>
    <t>Buche affinée de chèvre Paquet 1 kg</t>
  </si>
  <si>
    <t>AFFINE</t>
  </si>
  <si>
    <t>www.astoreshop.com/fr_fr/AC05212172.html</t>
  </si>
  <si>
    <t>AC05212178</t>
  </si>
  <si>
    <t>191956</t>
  </si>
  <si>
    <t>Salami sans ail Paquet 50 pièces</t>
  </si>
  <si>
    <t>Charcuterie  &gt;  Jambon cuit</t>
  </si>
  <si>
    <t>IMPERIAL MEAT</t>
  </si>
  <si>
    <t>CAMPOFRIO FOOD GROUP</t>
  </si>
  <si>
    <t>www.astoreshop.com/fr_fr/AC05212178.html</t>
  </si>
  <si>
    <t>AC05212252</t>
  </si>
  <si>
    <t>192135</t>
  </si>
  <si>
    <t>Pistolet gris précuit sur pierre Boîte 100 pièces x 70 g</t>
  </si>
  <si>
    <t>Voir emballage,oeuf,gluten,lait,sésame,soja</t>
  </si>
  <si>
    <t>www.astoreshop.com/fr_fr/AC05212252.html</t>
  </si>
  <si>
    <t>AC05212259</t>
  </si>
  <si>
    <t>192146</t>
  </si>
  <si>
    <t>Pistolet blanc précuit sur pierre Boîte 56 pièces x 70 g</t>
  </si>
  <si>
    <t>Voir emballage,gluten,sésame</t>
  </si>
  <si>
    <t>www.astoreshop.com/fr_fr/AC05212259.html</t>
  </si>
  <si>
    <t>AC05212434</t>
  </si>
  <si>
    <t>194999</t>
  </si>
  <si>
    <t>Beurre de cacahuète Bouteille 1,15 kg</t>
  </si>
  <si>
    <t>TLANT</t>
  </si>
  <si>
    <t>Voir emballage,oeuf,gluten,lait,fruits à coque,arachide,sésame,soja</t>
  </si>
  <si>
    <t>www.astoreshop.com/fr_fr/AC05212434.html</t>
  </si>
  <si>
    <t>AC05212501</t>
  </si>
  <si>
    <t>196224</t>
  </si>
  <si>
    <t>Grains de café 80/20 Paquet 1 kg</t>
  </si>
  <si>
    <t>Cafés  &gt;  Grain</t>
  </si>
  <si>
    <t>SEGAFREDO</t>
  </si>
  <si>
    <t>www.astoreshop.com/fr_fr/AC05212501.html</t>
  </si>
  <si>
    <t>AC05212720</t>
  </si>
  <si>
    <t>198505</t>
  </si>
  <si>
    <t>PATE DE SPECULOOS LOTUS 720G</t>
  </si>
  <si>
    <t>Lotus</t>
  </si>
  <si>
    <t>Voir emballage,gluten,soja</t>
  </si>
  <si>
    <t>www.astoreshop.com/fr_fr/AC05212720.html</t>
  </si>
  <si>
    <t>AC05212779</t>
  </si>
  <si>
    <t>198779</t>
  </si>
  <si>
    <t>Chipolata de poulet BE Env. 3 kg</t>
  </si>
  <si>
    <t>Tout alimentaire  &gt;  Compote</t>
  </si>
  <si>
    <t>KALDENBERG</t>
  </si>
  <si>
    <t>oeuf,gluten,moutarde,fruits à coque,sésame,soja</t>
  </si>
  <si>
    <t>www.astoreshop.com/fr_fr/AC05212779.html</t>
  </si>
  <si>
    <t>AC05212869</t>
  </si>
  <si>
    <t>221509</t>
  </si>
  <si>
    <t>Pistolet blanc précuit sur pierre 100 pièces x 75 grammes</t>
  </si>
  <si>
    <t>www.astoreshop.com/fr_fr/AC05212869.html</t>
  </si>
  <si>
    <t>AC05212870</t>
  </si>
  <si>
    <t>221546</t>
  </si>
  <si>
    <t>Baguette fitness Boîte 30 pièces x 350 g</t>
  </si>
  <si>
    <t>www.astoreshop.com/fr_fr/AC05212870.html</t>
  </si>
  <si>
    <t>AC05212906</t>
  </si>
  <si>
    <t>243137</t>
  </si>
  <si>
    <t>Bûchettes de sucre de canne, bio-ft Boîte 600 pièces x 4 g</t>
  </si>
  <si>
    <t>www.astoreshop.com/fr_fr/AC05212906.html</t>
  </si>
  <si>
    <t>AC05213228</t>
  </si>
  <si>
    <t>489199</t>
  </si>
  <si>
    <t>Pâte à tartiner choco noisettes Pot 3 kg</t>
  </si>
  <si>
    <t>NUTELLA</t>
  </si>
  <si>
    <t>FERRERO</t>
  </si>
  <si>
    <t>Voir emballage,lait,fruits à coque,soja</t>
  </si>
  <si>
    <t>www.astoreshop.com/fr_fr/AC05213228.html</t>
  </si>
  <si>
    <t>AC05213488</t>
  </si>
  <si>
    <t>745338</t>
  </si>
  <si>
    <t>LEERDAMMER TR.10X10CM 20G</t>
  </si>
  <si>
    <t>LEERDAMMER</t>
  </si>
  <si>
    <t>www.astoreshop.com/fr_fr/AC05213488.html</t>
  </si>
  <si>
    <t>AC05213489</t>
  </si>
  <si>
    <t>745621</t>
  </si>
  <si>
    <t>Tradition tranches Paquet 28 pièces x 25 g</t>
  </si>
  <si>
    <t>www.astoreshop.com/fr_fr/AC05213489.html</t>
  </si>
  <si>
    <t>AC05213562</t>
  </si>
  <si>
    <t>831948</t>
  </si>
  <si>
    <t>Granola x la cannelle, sans gluten Sac 1 kg</t>
  </si>
  <si>
    <t>Tout alimentaire  &gt;  Céréale vrac</t>
  </si>
  <si>
    <t>Voir emballage,oeuf,lupin,fruits à coque,sésame,soja</t>
  </si>
  <si>
    <t>www.astoreshop.com/fr_fr/AC05213562.html</t>
  </si>
  <si>
    <t>AC05213566</t>
  </si>
  <si>
    <t>832106</t>
  </si>
  <si>
    <t>Granola noix, sans gluten Sac 1 kg</t>
  </si>
  <si>
    <t>www.astoreshop.com/fr_fr/AC05213566.html</t>
  </si>
  <si>
    <t>AC05215963</t>
  </si>
  <si>
    <t>183383</t>
  </si>
  <si>
    <t>Lard fumé Par pièce 1 kg</t>
  </si>
  <si>
    <t>Charcuterie  &gt;  Viande fumée ou cuite</t>
  </si>
  <si>
    <t>DE KEYSER</t>
  </si>
  <si>
    <t>www.astoreshop.com/fr_fr/AC05215963.html</t>
  </si>
  <si>
    <t>AC05218281</t>
  </si>
  <si>
    <t>51840</t>
  </si>
  <si>
    <t>Haricots sauce tomate Cannette 2,62 kg</t>
  </si>
  <si>
    <t>Conserve  &gt;  Conserve Salade</t>
  </si>
  <si>
    <t>www.astoreshop.com/fr_fr/AC05218281.html</t>
  </si>
  <si>
    <t>AC05218572</t>
  </si>
  <si>
    <t>140563</t>
  </si>
  <si>
    <t>Fromage cottage, naturel Bac 400 grammes</t>
  </si>
  <si>
    <t>fruits à coque,soja</t>
  </si>
  <si>
    <t>www.astoreshop.com/fr_fr/AC05218572.html</t>
  </si>
  <si>
    <t>AC05218838</t>
  </si>
  <si>
    <t>183384</t>
  </si>
  <si>
    <t>Lard fumé 5mm Par pièce 1 kg</t>
  </si>
  <si>
    <t>www.astoreshop.com/fr_fr/AC05218838.html</t>
  </si>
  <si>
    <t>AC05218986</t>
  </si>
  <si>
    <t>194996</t>
  </si>
  <si>
    <t>Pâte à tartiner Noisette Bouteille 1,175 kg</t>
  </si>
  <si>
    <t>Voir emballage,oeuf,gluten,lait,fruits à coque,soja</t>
  </si>
  <si>
    <t>www.astoreshop.com/fr_fr/AC05218986.html</t>
  </si>
  <si>
    <t>AC05218987</t>
  </si>
  <si>
    <t>194997</t>
  </si>
  <si>
    <t>Beurre de cacahuète Bouteille 1,087 kg</t>
  </si>
  <si>
    <t>arachide</t>
  </si>
  <si>
    <t>www.astoreshop.com/fr_fr/AC05218987.html</t>
  </si>
  <si>
    <t>AC05218988</t>
  </si>
  <si>
    <t>195000</t>
  </si>
  <si>
    <t>Miel d'Acacia 100% Bouteille 1,4 kg</t>
  </si>
  <si>
    <t>www.astoreshop.com/fr_fr/AC05218988.html</t>
  </si>
  <si>
    <t>AC05218995</t>
  </si>
  <si>
    <t>195373</t>
  </si>
  <si>
    <t>Choco pops Boîte 750 g</t>
  </si>
  <si>
    <t>Voir emballage,gluten,lait,fruits à coque,arachide,sésame,soja</t>
  </si>
  <si>
    <t>www.astoreshop.com/fr_fr/AC05218995.html</t>
  </si>
  <si>
    <t>AC05219721</t>
  </si>
  <si>
    <t>55466</t>
  </si>
  <si>
    <t>Grains d'espresso décaféinés Poche 1 kg</t>
  </si>
  <si>
    <t>www.astoreshop.com/fr_fr/AC05219721.html</t>
  </si>
  <si>
    <t>Fruits et Légumes  &gt;  Salade et segment de fruit au sirop</t>
  </si>
  <si>
    <t>Eco responsable,BRC FOOD,IFS FOOD</t>
  </si>
  <si>
    <t>AC05222797</t>
  </si>
  <si>
    <t>55JG06</t>
  </si>
  <si>
    <t>SALADE DE FRUIT BREAKFAST 3KG</t>
  </si>
  <si>
    <t>www.astoreshop.com/fr_fr/AC05222797.html</t>
  </si>
  <si>
    <t>AC05222874</t>
  </si>
  <si>
    <t>81HH56</t>
  </si>
  <si>
    <t>YAOURT NATURE ENTIER 5L</t>
  </si>
  <si>
    <t>Produits laitiers  &gt;  Crème Epaisse</t>
  </si>
  <si>
    <t>www.astoreshop.com/fr_fr/AC05222874.html</t>
  </si>
  <si>
    <t>AC05224753</t>
  </si>
  <si>
    <t>164642</t>
  </si>
  <si>
    <t>Sojadrink original Film rétractable 8 paquets x 1 l</t>
  </si>
  <si>
    <t>soja</t>
  </si>
  <si>
    <t>www.astoreshop.com/fr_fr/AC05224753.html</t>
  </si>
  <si>
    <t>Fruits et Légumes  &gt;  Legume Frais</t>
  </si>
  <si>
    <t>AC05271762</t>
  </si>
  <si>
    <t>133103</t>
  </si>
  <si>
    <t>CROISSANT DROIT 70GR</t>
  </si>
  <si>
    <t>SCHULSTAD</t>
  </si>
  <si>
    <t>oeuf,gluten,lupin,lait,fruits à coque</t>
  </si>
  <si>
    <t>www.astoreshop.com/fr_fr/AC05271762.html</t>
  </si>
  <si>
    <t>AC05416610</t>
  </si>
  <si>
    <t>169489</t>
  </si>
  <si>
    <t>Canneberges Sechees Par pièce 500 g</t>
  </si>
  <si>
    <t>www.astoreshop.com/fr_fr/AC05416610.html</t>
  </si>
  <si>
    <t>AC05416641</t>
  </si>
  <si>
    <t>207400</t>
  </si>
  <si>
    <t>Jambon Picnic Bac 500 g</t>
  </si>
  <si>
    <t>Viandes  &gt;  Porc</t>
  </si>
  <si>
    <t>www.astoreshop.com/fr_fr/AC05416641.html</t>
  </si>
  <si>
    <t>AC05416681</t>
  </si>
  <si>
    <t>831980</t>
  </si>
  <si>
    <t>Granola au chocolat Sac 1 kg</t>
  </si>
  <si>
    <t>www.astoreshop.com/fr_fr/AC05416681.html</t>
  </si>
  <si>
    <t>AC05417586</t>
  </si>
  <si>
    <t>673573</t>
  </si>
  <si>
    <t>Sticks sucraloses canderel Boîte 600 pièces x 0,5 g</t>
  </si>
  <si>
    <t>www.astoreshop.com/fr_fr/AC05417586.html</t>
  </si>
  <si>
    <t>AC05419161</t>
  </si>
  <si>
    <t>171421</t>
  </si>
  <si>
    <t>Abricots secs Bac 250 g</t>
  </si>
  <si>
    <t>DAENDELS</t>
  </si>
  <si>
    <t>Voir emballage,anhydride et sulfite,fruits à coque,arachide,sésame</t>
  </si>
  <si>
    <t>www.astoreshop.com/fr_fr/AC05419161.html</t>
  </si>
  <si>
    <t>AC05471059</t>
  </si>
  <si>
    <t>197688</t>
  </si>
  <si>
    <t>Sucre en sticks Boîte 800 pièces x 4 g</t>
  </si>
  <si>
    <t>www.astoreshop.com/fr_fr/AC05471059.html</t>
  </si>
  <si>
    <t>AC05472720</t>
  </si>
  <si>
    <t>141064</t>
  </si>
  <si>
    <t>Fromage à la bière d'abbaye Par kilo</t>
  </si>
  <si>
    <t>ORVAL</t>
  </si>
  <si>
    <t>www.astoreshop.com/fr_fr/AC05472720.html</t>
  </si>
  <si>
    <t>AC05543776</t>
  </si>
  <si>
    <t>207434</t>
  </si>
  <si>
    <t>Filet de poulet Paquet 2 pièces x 500 g</t>
  </si>
  <si>
    <t>Viandes  &gt;  Volaille</t>
  </si>
  <si>
    <t>www.astoreshop.com/fr_fr/AC05543776.html</t>
  </si>
  <si>
    <t>AC05543949</t>
  </si>
  <si>
    <t>151400</t>
  </si>
  <si>
    <t>Granulés Chocolat Fondant Vermicelles Boîte 390 g</t>
  </si>
  <si>
    <t>Voir emballage,lait,soja</t>
  </si>
  <si>
    <t>www.astoreshop.com/fr_fr/AC05543949.html</t>
  </si>
  <si>
    <t>AC05643173</t>
  </si>
  <si>
    <t>210876</t>
  </si>
  <si>
    <t>Confiture Traditionnelle Fraise Bouteille 1,17 kg</t>
  </si>
  <si>
    <t>www.astoreshop.com/fr_fr/AC05643173.html</t>
  </si>
  <si>
    <t>AC05643174</t>
  </si>
  <si>
    <t>210877</t>
  </si>
  <si>
    <t>Confiture Traditionnelle Abricot Bouteille 1,17 kg</t>
  </si>
  <si>
    <t>www.astoreshop.com/fr_fr/AC05643174.html</t>
  </si>
  <si>
    <t>AC05643175</t>
  </si>
  <si>
    <t>210878</t>
  </si>
  <si>
    <t>Confiture Traditionnelle Fruits des bois Bouteille 1,17 kg</t>
  </si>
  <si>
    <t>www.astoreshop.com/fr_fr/AC05643175.html</t>
  </si>
  <si>
    <t>AC05643558</t>
  </si>
  <si>
    <t>217476</t>
  </si>
  <si>
    <t>Pain rustique blanc Boîte 8 pièces x 600 g</t>
  </si>
  <si>
    <t>Voir emballage,gluten,sésame,soja</t>
  </si>
  <si>
    <t>www.astoreshop.com/fr_fr/AC05643558.html</t>
  </si>
  <si>
    <t>AC05646928</t>
  </si>
  <si>
    <t>206997</t>
  </si>
  <si>
    <t>Nappage au sirop d érable bio Bouteille 1,38 kg</t>
  </si>
  <si>
    <t>www.astoreshop.com/fr_fr/AC05646928.html</t>
  </si>
  <si>
    <t>AC05843811</t>
  </si>
  <si>
    <t>226400</t>
  </si>
  <si>
    <t>Beurre Boîte 6 paquets x 100 pièces x 10 g</t>
  </si>
  <si>
    <t>Produits laitiers  &gt;  Beurre - Micro pains - beurrier</t>
  </si>
  <si>
    <t>PRESIDENT</t>
  </si>
  <si>
    <t>LACTALIS</t>
  </si>
  <si>
    <t>www.astoreshop.com/fr_fr/AC05843811.html</t>
  </si>
  <si>
    <t>AC05870066</t>
  </si>
  <si>
    <t>207397</t>
  </si>
  <si>
    <t>Jambon grillé Bac 500 g</t>
  </si>
  <si>
    <t>céleri,moutarde,sésame</t>
  </si>
  <si>
    <t>www.astoreshop.com/fr_fr/AC05870066.html</t>
  </si>
  <si>
    <t>AC05883887</t>
  </si>
  <si>
    <t>185144</t>
  </si>
  <si>
    <t>Pate de noisettes Pot 580 gram</t>
  </si>
  <si>
    <t>BONNE MAMA</t>
  </si>
  <si>
    <t>ANDROS</t>
  </si>
  <si>
    <t>Voir emballage,lait,fruits à coque</t>
  </si>
  <si>
    <t>www.astoreshop.com/fr_fr/AC05883887.html</t>
  </si>
  <si>
    <t>AC05883890</t>
  </si>
  <si>
    <t>232988</t>
  </si>
  <si>
    <t>Crêpes au beurre à l'américaine Boîte 72 pièces x 40 g</t>
  </si>
  <si>
    <t>Pâtisserie/Cocktail/Pause  &gt;  Verrine - Coupelle sucrée</t>
  </si>
  <si>
    <t>LE MONDE DES CREPES</t>
  </si>
  <si>
    <t>www.astoreshop.com/fr_fr/AC05883890.html</t>
  </si>
  <si>
    <t>AC05883891</t>
  </si>
  <si>
    <t>232989</t>
  </si>
  <si>
    <t>Fluffy mini-crêpes à la vanille Boîte 180 pièces x 15 g</t>
  </si>
  <si>
    <t>www.astoreshop.com/fr_fr/AC05883891.html</t>
  </si>
  <si>
    <t>AC05889287</t>
  </si>
  <si>
    <t>3434410073014</t>
  </si>
  <si>
    <t>Champignons en persillade precuit 1 kg iqf</t>
  </si>
  <si>
    <t>Fruits et Légumes  &gt;  Champignon</t>
  </si>
  <si>
    <t>LA CARTE</t>
  </si>
  <si>
    <t>Belgagel S.A.</t>
  </si>
  <si>
    <t>www.astoreshop.com/fr_fr/AC05889287.html</t>
  </si>
  <si>
    <t>AC05907411</t>
  </si>
  <si>
    <t>98300</t>
  </si>
  <si>
    <t>Skyr naturel 0.2% Seau 1 kg</t>
  </si>
  <si>
    <t>ARLA</t>
  </si>
  <si>
    <t>www.astoreshop.com/fr_fr/AC05907411.html</t>
  </si>
  <si>
    <t>AC05908701</t>
  </si>
  <si>
    <t>234661</t>
  </si>
  <si>
    <t>Muesli aux fruits complets Boîte 2 kg</t>
  </si>
  <si>
    <t>www.astoreshop.com/fr_fr/AC05908701.html</t>
  </si>
  <si>
    <t>Fruits et Légumes  &gt;  Fruit exotique</t>
  </si>
  <si>
    <t>AC1723094</t>
  </si>
  <si>
    <t>110049</t>
  </si>
  <si>
    <t>BANANE JAUNE</t>
  </si>
  <si>
    <t>www.astoreshop.com/fr_fr/AC1723094.html</t>
  </si>
  <si>
    <t>AC1723196</t>
  </si>
  <si>
    <t>230045</t>
  </si>
  <si>
    <t>CONCOMBRE</t>
  </si>
  <si>
    <t>www.astoreshop.com/fr_fr/AC1723196.html</t>
  </si>
  <si>
    <t>AC1723224</t>
  </si>
  <si>
    <t>230025</t>
  </si>
  <si>
    <t>TOMATE CERISE ROUGE   250GR</t>
  </si>
  <si>
    <t>www.astoreshop.com/fr_fr/AC1723224.html</t>
  </si>
  <si>
    <t>AC1723443</t>
  </si>
  <si>
    <t>800012</t>
  </si>
  <si>
    <t>KAAS CHIMAY                  </t>
  </si>
  <si>
    <t>www.astoreshop.com/fr_fr/AC1723443.html</t>
  </si>
  <si>
    <t>AC1723444</t>
  </si>
  <si>
    <t>800015</t>
  </si>
  <si>
    <t>KAAS GEIT BUCHE 1KG          </t>
  </si>
  <si>
    <t>www.astoreshop.com/fr_fr/AC1723444.html</t>
  </si>
  <si>
    <t>AC1824680</t>
  </si>
  <si>
    <t>14CI26</t>
  </si>
  <si>
    <t>POMME JONAGOLD 75+ ~7KG</t>
  </si>
  <si>
    <t>Fruits et Légumes  &gt;  Fruit à pépin</t>
  </si>
  <si>
    <t>www.astoreshop.com/fr_fr/AC1824680.html</t>
  </si>
  <si>
    <t>1 Boîte de 100 Unité</t>
  </si>
  <si>
    <t>1 Boîte de 50 Unité</t>
  </si>
  <si>
    <t>1 Boîte de 25 Unité</t>
  </si>
  <si>
    <t>1 Boîte de 30 Unité</t>
  </si>
  <si>
    <t>1 Carton de 48 Pièce</t>
  </si>
  <si>
    <t>1 Sachet de 2 Unité</t>
  </si>
  <si>
    <t>1 Bag In Box de 8 Litre</t>
  </si>
  <si>
    <t>1 Pièce de 1 Pièce</t>
  </si>
  <si>
    <t>1 Paquet de 12 Pack</t>
  </si>
  <si>
    <t>1 Coffret de 0.5500 Kilo</t>
  </si>
  <si>
    <t>1 Bouteille de 0.4500 Kilo</t>
  </si>
  <si>
    <t>1 Coffret de 1 Kilo</t>
  </si>
  <si>
    <t>1 Coffret de 4 Unité</t>
  </si>
  <si>
    <t>1 Sac de 1 Kilo</t>
  </si>
  <si>
    <t>1 Bouteille de 0.2200 Litre</t>
  </si>
  <si>
    <t>1 Boîte de 120 Unité</t>
  </si>
  <si>
    <t>1 Coffret de 1.8500 Kilo</t>
  </si>
  <si>
    <t>1 Coffret de 2.2000 Kilo</t>
  </si>
  <si>
    <t>1 Coffret de 1.8000 Kilo</t>
  </si>
  <si>
    <t>1 Sac de 2.5000 Kilo</t>
  </si>
  <si>
    <t>1 Coffret de 120 Unité</t>
  </si>
  <si>
    <t>1 Boîte de 210 Unité</t>
  </si>
  <si>
    <t>1 Sachet de 1 Kilo</t>
  </si>
  <si>
    <t>1 Bouteille de 0.5000 Litre</t>
  </si>
  <si>
    <t>1 Bocal de 5 Kilo</t>
  </si>
  <si>
    <t>1 Paquet de 8 Pack</t>
  </si>
  <si>
    <t>1 Paquet de 2.9200 Kilo</t>
  </si>
  <si>
    <t>1 Paquet de 1000 Unité</t>
  </si>
  <si>
    <t>1 Paquet de 1 Kilo</t>
  </si>
  <si>
    <t>1 Paquet de 50 Unité</t>
  </si>
  <si>
    <t>1 Coffret de 56 Unité</t>
  </si>
  <si>
    <t>1 Bouteille de 1.1500 Kilo</t>
  </si>
  <si>
    <t>1 Unité de 1 Kilo</t>
  </si>
  <si>
    <t>1 Bocal de 0.7200 Kilo</t>
  </si>
  <si>
    <t>1 Paquet de 3 Kilo</t>
  </si>
  <si>
    <t>1 Paquet de 600 Unité</t>
  </si>
  <si>
    <t>1 Seau de 3 Kilo</t>
  </si>
  <si>
    <t>1 Paquet de 28 Unité</t>
  </si>
  <si>
    <t>1 Bidon de 2.6200 Kilo</t>
  </si>
  <si>
    <t>1 Tubo de 0.4000 Kilo</t>
  </si>
  <si>
    <t>1 Bouteille de 1.1750 Kilo</t>
  </si>
  <si>
    <t>1 Bouteille de 1.0870 Kilo</t>
  </si>
  <si>
    <t>1 Bouteille de 1.4000 Kilo</t>
  </si>
  <si>
    <t>1 Bag In Box de 0.7500 Kilo</t>
  </si>
  <si>
    <t>6 Doypack de 1 Kilo</t>
  </si>
  <si>
    <t>1 Seau de 1 Pièce</t>
  </si>
  <si>
    <t>1 Coffret de 48 Unité</t>
  </si>
  <si>
    <t>1 Coffret de 0.5000 Kilo</t>
  </si>
  <si>
    <t>1 Sachet de 0.5000 Kilo</t>
  </si>
  <si>
    <t>1 Tubo de 0.2500 Kilo</t>
  </si>
  <si>
    <t>1 Paquet de 800 Unité</t>
  </si>
  <si>
    <t>1 Paquet de 2.2500 Kilo</t>
  </si>
  <si>
    <t>1 Boîte de 0.3900 Kilo</t>
  </si>
  <si>
    <t>1 Bouteille de 1.1700 Kilo</t>
  </si>
  <si>
    <t>1 Boîte de 8 Unité</t>
  </si>
  <si>
    <t>1 Bouteille de 1.3800 Kilo</t>
  </si>
  <si>
    <t>1 Boîte de 6 Pack</t>
  </si>
  <si>
    <t>1 Bocal de 0.5800 Kilo</t>
  </si>
  <si>
    <t>1 Boîte de 72 Unité</t>
  </si>
  <si>
    <t>1 Boîte de 180 Unité</t>
  </si>
  <si>
    <t>1 Carton de 5 Kilo</t>
  </si>
  <si>
    <t>1 Seau de 1 Kilo</t>
  </si>
  <si>
    <t>1 Boîte de 2 Kilo</t>
  </si>
  <si>
    <t>1 Kilo de 1 Kilo</t>
  </si>
  <si>
    <t>1 Pièce de 0.3500 Kilo</t>
  </si>
  <si>
    <t>1 Pièce de 0.2500 Paquet</t>
  </si>
  <si>
    <t>1 Caisse de 7 Kilo</t>
  </si>
  <si>
    <t>Obligatoire</t>
  </si>
  <si>
    <t>Facultatif</t>
  </si>
  <si>
    <t>nb products to order</t>
  </si>
  <si>
    <t>unit_need</t>
  </si>
  <si>
    <t>Condiments</t>
  </si>
  <si>
    <t>Salade de fruits &amp; fruits coupés</t>
  </si>
  <si>
    <t>Boulangerie</t>
  </si>
  <si>
    <t>Pâtes à tartiner (adaptées au régime)</t>
  </si>
  <si>
    <t>Fruits &amp; Légumes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</si>
</sst>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cor.sharepoint.com/sites/EuropeandNA-AstorePowerBrands/Shared%20Documents/Consumables/Booklets/F&amp;B/Booklets%20compliance%202026/CDR%20full%20list%20all%20brands%20all%20countries%202026%20-%20October%2026.xlsx" TargetMode="External"/><Relationship Id="rId1" Type="http://schemas.openxmlformats.org/officeDocument/2006/relationships/externalLinkPath" Target="https://accor.sharepoint.com/sites/EuropeandNA-AstorePowerBrands/Shared%20Documents/Consumables/Booklets/F&amp;B/Booklets%20compliance%202026/CDR%20full%20list%20all%20brands%20all%20countries%202026%20-%20October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le1"/>
      <sheetName val="DATA"/>
      <sheetName val="Right order for SF upload"/>
      <sheetName val="TOOLS"/>
    </sheetNames>
    <sheetDataSet>
      <sheetData sheetId="0"/>
      <sheetData sheetId="1">
        <row r="162">
          <cell r="D162" t="str">
            <v>AC05211411</v>
          </cell>
          <cell r="V162">
            <v>1</v>
          </cell>
          <cell r="W162" t="str">
            <v>Lait végétal</v>
          </cell>
        </row>
        <row r="163">
          <cell r="D163" t="str">
            <v>AC05224753</v>
          </cell>
          <cell r="V163">
            <v>1</v>
          </cell>
          <cell r="W163" t="str">
            <v>Lait végétal</v>
          </cell>
        </row>
        <row r="164">
          <cell r="D164" t="str">
            <v>AC05210283</v>
          </cell>
          <cell r="V164">
            <v>1</v>
          </cell>
          <cell r="W164" t="str">
            <v>Pain</v>
          </cell>
        </row>
        <row r="165">
          <cell r="D165" t="str">
            <v>AC05643558</v>
          </cell>
          <cell r="V165">
            <v>1</v>
          </cell>
          <cell r="W165" t="str">
            <v>Pain</v>
          </cell>
        </row>
        <row r="166">
          <cell r="D166" t="str">
            <v>AC05212252</v>
          </cell>
          <cell r="V166">
            <v>1</v>
          </cell>
          <cell r="W166" t="str">
            <v>Petits pains</v>
          </cell>
        </row>
        <row r="167">
          <cell r="D167" t="str">
            <v>AC05212259</v>
          </cell>
          <cell r="V167">
            <v>1</v>
          </cell>
          <cell r="W167" t="str">
            <v>Petits pains</v>
          </cell>
        </row>
        <row r="168">
          <cell r="D168" t="str">
            <v>AC05212869</v>
          </cell>
          <cell r="V168">
            <v>1</v>
          </cell>
          <cell r="W168" t="str">
            <v>Petits pains</v>
          </cell>
        </row>
        <row r="169">
          <cell r="D169" t="str">
            <v>AC05212779</v>
          </cell>
          <cell r="V169">
            <v>1</v>
          </cell>
          <cell r="W169" t="str">
            <v>Saucisse de petit-déjeuner</v>
          </cell>
        </row>
        <row r="170">
          <cell r="D170" t="str">
            <v>AC05843811</v>
          </cell>
          <cell r="V170">
            <v>1</v>
          </cell>
          <cell r="W170" t="str">
            <v>Beurre</v>
          </cell>
        </row>
        <row r="171">
          <cell r="D171" t="str">
            <v>AC05213562</v>
          </cell>
          <cell r="V171">
            <v>2</v>
          </cell>
          <cell r="W171" t="str">
            <v>Céréales &amp; muesli</v>
          </cell>
        </row>
        <row r="172">
          <cell r="D172" t="str">
            <v>AC05213566</v>
          </cell>
          <cell r="V172">
            <v>2</v>
          </cell>
          <cell r="W172" t="str">
            <v>Céréales &amp; muesli</v>
          </cell>
        </row>
        <row r="173">
          <cell r="D173" t="str">
            <v>AC05218995</v>
          </cell>
          <cell r="V173">
            <v>2</v>
          </cell>
          <cell r="W173" t="str">
            <v>Céréales &amp; muesli</v>
          </cell>
        </row>
        <row r="174">
          <cell r="D174" t="str">
            <v>AC05416681</v>
          </cell>
          <cell r="V174">
            <v>2</v>
          </cell>
          <cell r="W174" t="str">
            <v>Céréales &amp; muesli</v>
          </cell>
        </row>
        <row r="175">
          <cell r="D175" t="str">
            <v>AC05908701</v>
          </cell>
          <cell r="V175">
            <v>2</v>
          </cell>
          <cell r="W175" t="str">
            <v>Céréales &amp; muesli</v>
          </cell>
        </row>
        <row r="176">
          <cell r="D176" t="str">
            <v>AC1723444</v>
          </cell>
          <cell r="V176">
            <v>1</v>
          </cell>
          <cell r="W176" t="str">
            <v>Fromage</v>
          </cell>
        </row>
        <row r="177">
          <cell r="D177" t="str">
            <v>AC05211567</v>
          </cell>
          <cell r="V177">
            <v>1</v>
          </cell>
          <cell r="W177" t="str">
            <v>Fromage</v>
          </cell>
        </row>
        <row r="178">
          <cell r="D178" t="str">
            <v>AC05212172</v>
          </cell>
          <cell r="V178">
            <v>1</v>
          </cell>
          <cell r="W178" t="str">
            <v>Fromage</v>
          </cell>
        </row>
        <row r="179">
          <cell r="D179" t="str">
            <v>AC05213488</v>
          </cell>
          <cell r="V179">
            <v>1</v>
          </cell>
          <cell r="W179" t="str">
            <v>Fromage</v>
          </cell>
        </row>
        <row r="180">
          <cell r="D180" t="str">
            <v>AC05213489</v>
          </cell>
          <cell r="V180">
            <v>1</v>
          </cell>
          <cell r="W180" t="str">
            <v>Fromage</v>
          </cell>
        </row>
        <row r="181">
          <cell r="D181" t="str">
            <v>AC05472720</v>
          </cell>
          <cell r="V181">
            <v>1</v>
          </cell>
          <cell r="W181" t="str">
            <v>Fromage</v>
          </cell>
        </row>
        <row r="182">
          <cell r="D182" t="str">
            <v>AC1723443</v>
          </cell>
          <cell r="V182">
            <v>1</v>
          </cell>
          <cell r="W182" t="str">
            <v>Fromage</v>
          </cell>
        </row>
        <row r="183">
          <cell r="D183" t="str">
            <v>AC05213228</v>
          </cell>
          <cell r="V183">
            <v>1</v>
          </cell>
          <cell r="W183" t="str">
            <v>Pâte à tartiner choco-noisette</v>
          </cell>
        </row>
        <row r="184">
          <cell r="D184" t="str">
            <v>AC05218986</v>
          </cell>
          <cell r="V184">
            <v>1</v>
          </cell>
          <cell r="W184" t="str">
            <v>Pâte à tartiner choco-noisette</v>
          </cell>
        </row>
        <row r="185">
          <cell r="D185" t="str">
            <v>AC05883887</v>
          </cell>
          <cell r="V185">
            <v>1</v>
          </cell>
          <cell r="W185" t="str">
            <v>Pâte à tartiner choco-noisette</v>
          </cell>
        </row>
        <row r="186">
          <cell r="D186" t="str">
            <v>AC05212501</v>
          </cell>
          <cell r="V186">
            <v>2</v>
          </cell>
          <cell r="W186" t="str">
            <v>Café</v>
          </cell>
        </row>
        <row r="187">
          <cell r="D187" t="str">
            <v>AC05219721</v>
          </cell>
          <cell r="V187">
            <v>2</v>
          </cell>
          <cell r="W187" t="str">
            <v>Café</v>
          </cell>
        </row>
        <row r="188">
          <cell r="D188" t="str">
            <v>AC05212178</v>
          </cell>
          <cell r="V188">
            <v>2</v>
          </cell>
          <cell r="W188" t="str">
            <v>Charcuterie &amp; saucisses</v>
          </cell>
        </row>
        <row r="189">
          <cell r="D189" t="str">
            <v>AC05416641</v>
          </cell>
          <cell r="V189">
            <v>2</v>
          </cell>
          <cell r="W189" t="str">
            <v>Charcuterie &amp; saucisses</v>
          </cell>
        </row>
        <row r="190">
          <cell r="D190" t="str">
            <v>AC05543776</v>
          </cell>
          <cell r="V190">
            <v>2</v>
          </cell>
          <cell r="W190" t="str">
            <v>Charcuterie &amp; saucisses</v>
          </cell>
        </row>
        <row r="191">
          <cell r="D191" t="str">
            <v>AC05870066</v>
          </cell>
          <cell r="V191">
            <v>2</v>
          </cell>
          <cell r="W191" t="str">
            <v>Charcuterie &amp; saucisses</v>
          </cell>
        </row>
        <row r="192">
          <cell r="D192" t="str">
            <v>AC05211077</v>
          </cell>
          <cell r="V192">
            <v>1</v>
          </cell>
          <cell r="W192" t="str">
            <v>Croissant</v>
          </cell>
        </row>
        <row r="193">
          <cell r="D193" t="str">
            <v>AC05271762</v>
          </cell>
          <cell r="V193">
            <v>1</v>
          </cell>
          <cell r="W193" t="str">
            <v>Croissant</v>
          </cell>
        </row>
        <row r="194">
          <cell r="D194" t="str">
            <v>AC05211166</v>
          </cell>
          <cell r="V194">
            <v>1</v>
          </cell>
          <cell r="W194" t="str">
            <v>Œufs</v>
          </cell>
        </row>
        <row r="195">
          <cell r="D195" t="str">
            <v>AC05209948</v>
          </cell>
          <cell r="V195">
            <v>1</v>
          </cell>
          <cell r="W195" t="str">
            <v>Miel</v>
          </cell>
        </row>
        <row r="196">
          <cell r="D196" t="str">
            <v>AC05218988</v>
          </cell>
          <cell r="V196">
            <v>1</v>
          </cell>
          <cell r="W196" t="str">
            <v>Miel</v>
          </cell>
        </row>
        <row r="197">
          <cell r="D197" t="str">
            <v>AC05210610</v>
          </cell>
          <cell r="V197">
            <v>1</v>
          </cell>
          <cell r="W197" t="str">
            <v>Chocolat chaud</v>
          </cell>
        </row>
        <row r="198">
          <cell r="D198" t="str">
            <v>AC05211033</v>
          </cell>
          <cell r="V198">
            <v>1</v>
          </cell>
          <cell r="W198" t="str">
            <v>Accompagnements chauds</v>
          </cell>
        </row>
        <row r="199">
          <cell r="D199" t="str">
            <v>AC05218281</v>
          </cell>
          <cell r="V199">
            <v>1</v>
          </cell>
          <cell r="W199" t="str">
            <v>Accompagnements chauds</v>
          </cell>
        </row>
        <row r="200">
          <cell r="D200" t="str">
            <v>AC05889287</v>
          </cell>
          <cell r="V200">
            <v>1</v>
          </cell>
          <cell r="W200" t="str">
            <v>Accompagnements chauds</v>
          </cell>
        </row>
        <row r="201">
          <cell r="D201" t="str">
            <v>AC05643173</v>
          </cell>
          <cell r="V201">
            <v>2</v>
          </cell>
          <cell r="W201" t="str">
            <v>Confiture &amp; marmelade</v>
          </cell>
        </row>
        <row r="202">
          <cell r="D202" t="str">
            <v>AC05643174</v>
          </cell>
          <cell r="V202">
            <v>2</v>
          </cell>
          <cell r="W202" t="str">
            <v>Confiture &amp; marmelade</v>
          </cell>
        </row>
        <row r="203">
          <cell r="D203" t="str">
            <v>AC05643175</v>
          </cell>
          <cell r="V203">
            <v>2</v>
          </cell>
          <cell r="W203" t="str">
            <v>Confiture &amp; marmelade</v>
          </cell>
        </row>
        <row r="204">
          <cell r="D204" t="str">
            <v>AC05102068</v>
          </cell>
          <cell r="V204">
            <v>2</v>
          </cell>
          <cell r="W204" t="str">
            <v>Jus</v>
          </cell>
        </row>
        <row r="205">
          <cell r="D205" t="str">
            <v>AC05102070</v>
          </cell>
          <cell r="V205">
            <v>2</v>
          </cell>
          <cell r="W205" t="str">
            <v>Jus</v>
          </cell>
        </row>
        <row r="206">
          <cell r="D206" t="str">
            <v>AC05215963</v>
          </cell>
          <cell r="V206">
            <v>1</v>
          </cell>
          <cell r="W206" t="str">
            <v>Lard fumé</v>
          </cell>
        </row>
        <row r="207">
          <cell r="D207" t="str">
            <v>AC05218838</v>
          </cell>
          <cell r="V207">
            <v>1</v>
          </cell>
          <cell r="W207" t="str">
            <v>Lard fumé</v>
          </cell>
        </row>
        <row r="208">
          <cell r="D208" t="str">
            <v>AC05209751</v>
          </cell>
          <cell r="V208">
            <v>1</v>
          </cell>
          <cell r="W208" t="str">
            <v>Lait</v>
          </cell>
        </row>
        <row r="209">
          <cell r="D209" t="str">
            <v>AC05209752</v>
          </cell>
          <cell r="V209">
            <v>1</v>
          </cell>
          <cell r="W209" t="str">
            <v>Lait</v>
          </cell>
        </row>
        <row r="210">
          <cell r="D210" t="str">
            <v>AC05211137</v>
          </cell>
          <cell r="V210">
            <v>1</v>
          </cell>
          <cell r="W210" t="str">
            <v>Pain au chocolat</v>
          </cell>
        </row>
        <row r="211">
          <cell r="D211" t="str">
            <v>AC05883890</v>
          </cell>
          <cell r="V211">
            <v>1</v>
          </cell>
          <cell r="W211" t="str">
            <v>Pancakes / crêpes</v>
          </cell>
        </row>
        <row r="212">
          <cell r="D212" t="str">
            <v>AC05883891</v>
          </cell>
          <cell r="V212">
            <v>1</v>
          </cell>
          <cell r="W212" t="str">
            <v>Pancakes / crêpes</v>
          </cell>
        </row>
        <row r="213">
          <cell r="D213" t="str">
            <v>AC05003568</v>
          </cell>
          <cell r="V213">
            <v>1</v>
          </cell>
          <cell r="W213" t="str">
            <v>Boulangerie signature</v>
          </cell>
        </row>
        <row r="214">
          <cell r="D214" t="str">
            <v>AC05646928</v>
          </cell>
          <cell r="V214">
            <v>1</v>
          </cell>
          <cell r="W214" t="str">
            <v>Sirop d'érable</v>
          </cell>
        </row>
        <row r="215">
          <cell r="D215" t="str">
            <v>AC05211894</v>
          </cell>
          <cell r="V215">
            <v>2</v>
          </cell>
          <cell r="W215" t="str">
            <v>Sucre &amp; édulcorant</v>
          </cell>
        </row>
        <row r="216">
          <cell r="D216" t="str">
            <v>AC05212906</v>
          </cell>
          <cell r="V216">
            <v>2</v>
          </cell>
          <cell r="W216" t="str">
            <v>Sucre &amp; édulcorant</v>
          </cell>
        </row>
        <row r="217">
          <cell r="D217" t="str">
            <v>AC05417586</v>
          </cell>
          <cell r="V217">
            <v>2</v>
          </cell>
          <cell r="W217" t="str">
            <v>Sucre &amp; édulcorant</v>
          </cell>
        </row>
        <row r="218">
          <cell r="D218" t="str">
            <v>AC05471059</v>
          </cell>
          <cell r="V218">
            <v>2</v>
          </cell>
          <cell r="W218" t="str">
            <v>Sucre &amp; édulcorant</v>
          </cell>
        </row>
        <row r="219">
          <cell r="D219" t="str">
            <v>AC05211573</v>
          </cell>
          <cell r="V219">
            <v>2</v>
          </cell>
          <cell r="W219" t="str">
            <v>Thé</v>
          </cell>
        </row>
        <row r="220">
          <cell r="D220" t="str">
            <v>AC05211575</v>
          </cell>
          <cell r="V220">
            <v>2</v>
          </cell>
          <cell r="W220" t="str">
            <v>Thé</v>
          </cell>
        </row>
        <row r="221">
          <cell r="D221" t="str">
            <v>AC05211576</v>
          </cell>
          <cell r="V221">
            <v>2</v>
          </cell>
          <cell r="W221" t="str">
            <v>Thé</v>
          </cell>
        </row>
        <row r="222">
          <cell r="D222" t="str">
            <v>AC05211577</v>
          </cell>
          <cell r="V222">
            <v>2</v>
          </cell>
          <cell r="W222" t="str">
            <v>Thé</v>
          </cell>
        </row>
        <row r="223">
          <cell r="D223" t="str">
            <v>AC05211579</v>
          </cell>
          <cell r="V223">
            <v>2</v>
          </cell>
          <cell r="W223" t="str">
            <v>Thé</v>
          </cell>
        </row>
        <row r="224">
          <cell r="D224" t="str">
            <v>AC05209774</v>
          </cell>
          <cell r="V224">
            <v>4</v>
          </cell>
          <cell r="W224" t="str">
            <v>Garnitures</v>
          </cell>
        </row>
        <row r="225">
          <cell r="D225" t="str">
            <v>AC05210691</v>
          </cell>
          <cell r="V225">
            <v>4</v>
          </cell>
          <cell r="W225" t="str">
            <v>Garnitures</v>
          </cell>
        </row>
        <row r="226">
          <cell r="D226" t="str">
            <v>AC05210740</v>
          </cell>
          <cell r="V226">
            <v>4</v>
          </cell>
          <cell r="W226" t="str">
            <v>Garnitures</v>
          </cell>
        </row>
        <row r="227">
          <cell r="D227" t="str">
            <v>AC05210742</v>
          </cell>
          <cell r="V227">
            <v>4</v>
          </cell>
          <cell r="W227" t="str">
            <v>Garnitures</v>
          </cell>
        </row>
        <row r="228">
          <cell r="D228" t="str">
            <v>AC05210746</v>
          </cell>
          <cell r="V228">
            <v>4</v>
          </cell>
          <cell r="W228" t="str">
            <v>Garnitures</v>
          </cell>
        </row>
        <row r="229">
          <cell r="D229" t="str">
            <v>AC05212434</v>
          </cell>
          <cell r="V229">
            <v>4</v>
          </cell>
          <cell r="W229" t="str">
            <v>Garnitures</v>
          </cell>
        </row>
        <row r="230">
          <cell r="D230" t="str">
            <v>AC05212720</v>
          </cell>
          <cell r="V230">
            <v>4</v>
          </cell>
          <cell r="W230" t="str">
            <v>Garnitures</v>
          </cell>
        </row>
        <row r="231">
          <cell r="D231" t="str">
            <v>AC05416610</v>
          </cell>
          <cell r="V231">
            <v>4</v>
          </cell>
          <cell r="W231" t="str">
            <v>Garnitures</v>
          </cell>
        </row>
        <row r="232">
          <cell r="D232" t="str">
            <v>AC05419161</v>
          </cell>
          <cell r="V232">
            <v>4</v>
          </cell>
          <cell r="W232" t="str">
            <v>Garnitures</v>
          </cell>
        </row>
        <row r="233">
          <cell r="D233" t="str">
            <v>AC05543949</v>
          </cell>
          <cell r="V233">
            <v>4</v>
          </cell>
          <cell r="W233" t="str">
            <v>Garnitures</v>
          </cell>
        </row>
        <row r="234">
          <cell r="D234" t="str">
            <v>AC05211260</v>
          </cell>
          <cell r="V234">
            <v>1</v>
          </cell>
          <cell r="W234" t="str">
            <v>Yaourt</v>
          </cell>
        </row>
        <row r="235">
          <cell r="D235" t="str">
            <v>AC05222874</v>
          </cell>
          <cell r="V235">
            <v>1</v>
          </cell>
          <cell r="W235" t="str">
            <v>Yaourt</v>
          </cell>
        </row>
        <row r="236">
          <cell r="D236" t="str">
            <v>AC05218572</v>
          </cell>
          <cell r="V236">
            <v>1</v>
          </cell>
          <cell r="W236" t="str">
            <v>Yaourt végétal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E2AF572-7490-40DA-9EAC-7D45EA62849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f0cc556-f76e-493a-aad2-30bdb817ad14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3D52-ADBE-4745-B481-C69F6FABC42C}">
  <dimension ref="A1:P87"/>
  <sheetViews>
    <sheetView tabSelected="1" topLeftCell="K1" workbookViewId="0">
      <selection activeCell="S12" sqref="S12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56.269531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36.7265625" bestFit="1" customWidth="1"/>
    <col min="14" max="14" width="11.1796875" bestFit="1" customWidth="1"/>
    <col min="15" max="15" width="21.7265625" bestFit="1" customWidth="1"/>
    <col min="16" max="16" width="34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548</v>
      </c>
      <c r="P1" s="2" t="s">
        <v>549</v>
      </c>
    </row>
    <row r="2" spans="1:16" x14ac:dyDescent="0.35">
      <c r="A2" t="s">
        <v>115</v>
      </c>
      <c r="B2" t="s">
        <v>116</v>
      </c>
      <c r="D2" t="s">
        <v>117</v>
      </c>
      <c r="E2" t="s">
        <v>118</v>
      </c>
      <c r="F2" t="s">
        <v>498</v>
      </c>
      <c r="G2" t="s">
        <v>119</v>
      </c>
      <c r="H2" t="s">
        <v>120</v>
      </c>
      <c r="I2" t="s">
        <v>35</v>
      </c>
      <c r="J2" t="s">
        <v>86</v>
      </c>
      <c r="L2" t="s">
        <v>121</v>
      </c>
      <c r="N2" t="s">
        <v>546</v>
      </c>
      <c r="O2" s="4" t="str">
        <f>_xlfn.XLOOKUP(A2,[1]DATA!$D$162:$D$236,[1]DATA!$V$162:$V$236,"")&amp;" sur 3"</f>
        <v>1 sur 3</v>
      </c>
      <c r="P2" s="4" t="str">
        <f>_xlfn.XLOOKUP(A2,[1]DATA!$D$162:$D$236,[1]DATA!$W$162:$W$236,"")</f>
        <v>Accompagnements chauds</v>
      </c>
    </row>
    <row r="3" spans="1:16" ht="15.5" x14ac:dyDescent="0.35">
      <c r="A3" s="1" t="s">
        <v>285</v>
      </c>
      <c r="B3" s="1" t="s">
        <v>286</v>
      </c>
      <c r="D3" s="1" t="s">
        <v>287</v>
      </c>
      <c r="E3" s="1" t="s">
        <v>288</v>
      </c>
      <c r="F3" s="1" t="s">
        <v>517</v>
      </c>
      <c r="G3" s="1" t="s">
        <v>91</v>
      </c>
      <c r="H3" s="1" t="s">
        <v>91</v>
      </c>
      <c r="J3" s="1" t="s">
        <v>36</v>
      </c>
      <c r="L3" s="1" t="s">
        <v>289</v>
      </c>
      <c r="N3" t="s">
        <v>546</v>
      </c>
      <c r="O3" s="4"/>
      <c r="P3" s="4"/>
    </row>
    <row r="4" spans="1:16" ht="15.5" x14ac:dyDescent="0.35">
      <c r="A4" s="1" t="s">
        <v>437</v>
      </c>
      <c r="B4" s="1" t="s">
        <v>438</v>
      </c>
      <c r="D4" s="1" t="s">
        <v>439</v>
      </c>
      <c r="E4" s="1" t="s">
        <v>440</v>
      </c>
      <c r="F4" s="1" t="s">
        <v>539</v>
      </c>
      <c r="G4" s="1" t="s">
        <v>441</v>
      </c>
      <c r="I4" s="1" t="s">
        <v>442</v>
      </c>
      <c r="J4" s="1" t="s">
        <v>17</v>
      </c>
      <c r="L4" s="1" t="s">
        <v>443</v>
      </c>
      <c r="N4" t="s">
        <v>546</v>
      </c>
      <c r="O4" s="4"/>
      <c r="P4" s="4"/>
    </row>
    <row r="5" spans="1:16" ht="15.5" x14ac:dyDescent="0.35">
      <c r="A5" s="1" t="s">
        <v>408</v>
      </c>
      <c r="B5" s="1" t="s">
        <v>409</v>
      </c>
      <c r="D5" s="1" t="s">
        <v>410</v>
      </c>
      <c r="E5" s="1" t="s">
        <v>411</v>
      </c>
      <c r="F5" s="1" t="s">
        <v>535</v>
      </c>
      <c r="G5" s="1" t="s">
        <v>412</v>
      </c>
      <c r="H5" s="1" t="s">
        <v>413</v>
      </c>
      <c r="I5" s="1" t="s">
        <v>35</v>
      </c>
      <c r="J5" s="1" t="s">
        <v>42</v>
      </c>
      <c r="L5" s="1" t="s">
        <v>414</v>
      </c>
      <c r="N5" t="s">
        <v>546</v>
      </c>
      <c r="O5" s="3" t="str">
        <f>_xlfn.XLOOKUP(A5,[1]DATA!$D$162:$D$236,[1]DATA!$V$162:$V$236,"")&amp;" sur 1"</f>
        <v>1 sur 1</v>
      </c>
      <c r="P5" s="3" t="str">
        <f>_xlfn.XLOOKUP(A5,[1]DATA!$D$162:$D$236,[1]DATA!$W$162:$W$236,"")</f>
        <v>Beurre</v>
      </c>
    </row>
    <row r="6" spans="1:16" x14ac:dyDescent="0.35">
      <c r="A6" t="s">
        <v>19</v>
      </c>
      <c r="B6" t="s">
        <v>20</v>
      </c>
      <c r="D6" t="s">
        <v>21</v>
      </c>
      <c r="E6" t="s">
        <v>15</v>
      </c>
      <c r="F6" t="s">
        <v>483</v>
      </c>
      <c r="G6" t="s">
        <v>14</v>
      </c>
      <c r="J6" t="s">
        <v>22</v>
      </c>
      <c r="L6" t="s">
        <v>23</v>
      </c>
      <c r="N6" t="s">
        <v>546</v>
      </c>
      <c r="O6" s="3" t="str">
        <f>_xlfn.XLOOKUP(A6,[1]DATA!$D$162:$D$236,[1]DATA!$V$162:$V$236,"")&amp;" sur 1"</f>
        <v>1 sur 1</v>
      </c>
      <c r="P6" s="3" t="str">
        <f>_xlfn.XLOOKUP(A6,[1]DATA!$D$162:$D$236,[1]DATA!$W$162:$W$236,"")</f>
        <v>Boulangerie signature</v>
      </c>
    </row>
    <row r="7" spans="1:16" x14ac:dyDescent="0.35">
      <c r="A7" t="s">
        <v>222</v>
      </c>
      <c r="B7" t="s">
        <v>223</v>
      </c>
      <c r="C7" t="s">
        <v>222</v>
      </c>
      <c r="D7" t="s">
        <v>224</v>
      </c>
      <c r="E7" t="s">
        <v>225</v>
      </c>
      <c r="F7" t="s">
        <v>511</v>
      </c>
      <c r="G7" t="s">
        <v>226</v>
      </c>
      <c r="I7" t="s">
        <v>35</v>
      </c>
      <c r="J7" t="s">
        <v>36</v>
      </c>
      <c r="L7" t="s">
        <v>227</v>
      </c>
      <c r="N7" t="s">
        <v>546</v>
      </c>
      <c r="O7" s="4" t="str">
        <f>_xlfn.XLOOKUP(A7,[1]DATA!$D$162:$D$236,[1]DATA!$V$162:$V$236,"")&amp;" sur 2"</f>
        <v>2 sur 2</v>
      </c>
      <c r="P7" s="4" t="str">
        <f>_xlfn.XLOOKUP(A7,[1]DATA!$D$162:$D$236,[1]DATA!$W$162:$W$236,"")</f>
        <v>Café</v>
      </c>
    </row>
    <row r="8" spans="1:16" ht="15.5" x14ac:dyDescent="0.35">
      <c r="A8" s="1" t="s">
        <v>318</v>
      </c>
      <c r="B8" s="1" t="s">
        <v>319</v>
      </c>
      <c r="D8" s="1" t="s">
        <v>320</v>
      </c>
      <c r="E8" s="1" t="s">
        <v>225</v>
      </c>
      <c r="F8" s="1" t="s">
        <v>523</v>
      </c>
      <c r="G8" s="1" t="s">
        <v>84</v>
      </c>
      <c r="J8" s="1" t="s">
        <v>36</v>
      </c>
      <c r="L8" s="1" t="s">
        <v>321</v>
      </c>
      <c r="N8" t="s">
        <v>546</v>
      </c>
      <c r="O8" s="4"/>
      <c r="P8" s="4"/>
    </row>
    <row r="9" spans="1:16" x14ac:dyDescent="0.35">
      <c r="A9" t="s">
        <v>269</v>
      </c>
      <c r="B9" t="s">
        <v>270</v>
      </c>
      <c r="D9" t="s">
        <v>271</v>
      </c>
      <c r="E9" t="s">
        <v>272</v>
      </c>
      <c r="F9" t="s">
        <v>492</v>
      </c>
      <c r="G9" t="s">
        <v>219</v>
      </c>
      <c r="I9" t="s">
        <v>35</v>
      </c>
      <c r="J9" t="s">
        <v>273</v>
      </c>
      <c r="L9" t="s">
        <v>274</v>
      </c>
      <c r="N9" t="s">
        <v>546</v>
      </c>
      <c r="O9" s="4" t="str">
        <f>_xlfn.XLOOKUP(A9,[1]DATA!$D$162:$D$236,[1]DATA!$V$162:$V$236,"")&amp;" sur 5"</f>
        <v>2 sur 5</v>
      </c>
      <c r="P9" s="4" t="str">
        <f>_xlfn.XLOOKUP(A9,[1]DATA!$D$162:$D$236,[1]DATA!$W$162:$W$236,"")</f>
        <v>Céréales &amp; muesli</v>
      </c>
    </row>
    <row r="10" spans="1:16" x14ac:dyDescent="0.35">
      <c r="A10" t="s">
        <v>275</v>
      </c>
      <c r="B10" t="s">
        <v>276</v>
      </c>
      <c r="D10" t="s">
        <v>277</v>
      </c>
      <c r="E10" t="s">
        <v>272</v>
      </c>
      <c r="F10" t="s">
        <v>492</v>
      </c>
      <c r="G10" t="s">
        <v>219</v>
      </c>
      <c r="I10" t="s">
        <v>35</v>
      </c>
      <c r="J10" t="s">
        <v>273</v>
      </c>
      <c r="L10" t="s">
        <v>278</v>
      </c>
      <c r="N10" t="s">
        <v>546</v>
      </c>
      <c r="O10" s="4"/>
      <c r="P10" s="4"/>
    </row>
    <row r="11" spans="1:16" ht="15.5" x14ac:dyDescent="0.35">
      <c r="A11" s="1" t="s">
        <v>313</v>
      </c>
      <c r="B11" s="1" t="s">
        <v>314</v>
      </c>
      <c r="D11" s="1" t="s">
        <v>315</v>
      </c>
      <c r="E11" s="1" t="s">
        <v>272</v>
      </c>
      <c r="F11" s="1" t="s">
        <v>522</v>
      </c>
      <c r="G11" s="1" t="s">
        <v>219</v>
      </c>
      <c r="J11" s="1" t="s">
        <v>316</v>
      </c>
      <c r="L11" s="1" t="s">
        <v>317</v>
      </c>
      <c r="N11" t="s">
        <v>546</v>
      </c>
      <c r="O11" s="4"/>
      <c r="P11" s="4"/>
    </row>
    <row r="12" spans="1:16" ht="15.5" x14ac:dyDescent="0.35">
      <c r="A12" s="1" t="s">
        <v>354</v>
      </c>
      <c r="B12" s="1" t="s">
        <v>355</v>
      </c>
      <c r="D12" s="1" t="s">
        <v>356</v>
      </c>
      <c r="E12" s="1" t="s">
        <v>272</v>
      </c>
      <c r="F12" s="1" t="s">
        <v>492</v>
      </c>
      <c r="G12" s="1" t="s">
        <v>219</v>
      </c>
      <c r="I12" s="1" t="s">
        <v>35</v>
      </c>
      <c r="J12" s="1" t="s">
        <v>273</v>
      </c>
      <c r="L12" s="1" t="s">
        <v>357</v>
      </c>
      <c r="N12" t="s">
        <v>546</v>
      </c>
      <c r="O12" s="4"/>
      <c r="P12" s="4"/>
    </row>
    <row r="13" spans="1:16" ht="15.5" x14ac:dyDescent="0.35">
      <c r="A13" s="1" t="s">
        <v>449</v>
      </c>
      <c r="B13" s="1" t="s">
        <v>450</v>
      </c>
      <c r="D13" s="1" t="s">
        <v>451</v>
      </c>
      <c r="E13" s="1" t="s">
        <v>272</v>
      </c>
      <c r="F13" s="1" t="s">
        <v>541</v>
      </c>
      <c r="G13" s="1" t="s">
        <v>219</v>
      </c>
      <c r="I13" s="1" t="s">
        <v>35</v>
      </c>
      <c r="J13" s="1" t="s">
        <v>316</v>
      </c>
      <c r="L13" s="1" t="s">
        <v>452</v>
      </c>
      <c r="N13" t="s">
        <v>546</v>
      </c>
      <c r="O13" s="4"/>
      <c r="P13" s="4"/>
    </row>
    <row r="14" spans="1:16" x14ac:dyDescent="0.35">
      <c r="A14" t="s">
        <v>199</v>
      </c>
      <c r="B14" t="s">
        <v>200</v>
      </c>
      <c r="D14" t="s">
        <v>201</v>
      </c>
      <c r="E14" t="s">
        <v>202</v>
      </c>
      <c r="F14" t="s">
        <v>508</v>
      </c>
      <c r="G14" t="s">
        <v>203</v>
      </c>
      <c r="H14" t="s">
        <v>204</v>
      </c>
      <c r="I14" t="s">
        <v>35</v>
      </c>
      <c r="J14" t="s">
        <v>36</v>
      </c>
      <c r="L14" t="s">
        <v>205</v>
      </c>
      <c r="N14" t="s">
        <v>546</v>
      </c>
      <c r="O14" s="4" t="str">
        <f>_xlfn.XLOOKUP(A14,[1]DATA!$D$162:$D$236,[1]DATA!$V$162:$V$236,"")&amp;" sur 4"</f>
        <v>2 sur 4</v>
      </c>
      <c r="P14" s="4" t="str">
        <f>_xlfn.XLOOKUP(A14,[1]DATA!$D$162:$D$236,[1]DATA!$W$162:$W$236,"")</f>
        <v>Charcuterie &amp; saucisses</v>
      </c>
    </row>
    <row r="15" spans="1:16" ht="15.5" x14ac:dyDescent="0.35">
      <c r="A15" s="1" t="s">
        <v>349</v>
      </c>
      <c r="B15" s="1" t="s">
        <v>350</v>
      </c>
      <c r="D15" s="1" t="s">
        <v>351</v>
      </c>
      <c r="E15" s="1" t="s">
        <v>352</v>
      </c>
      <c r="F15" s="1" t="s">
        <v>527</v>
      </c>
      <c r="G15" s="1" t="s">
        <v>79</v>
      </c>
      <c r="I15" s="1" t="s">
        <v>35</v>
      </c>
      <c r="J15" s="1" t="s">
        <v>98</v>
      </c>
      <c r="L15" s="1" t="s">
        <v>353</v>
      </c>
      <c r="N15" t="s">
        <v>546</v>
      </c>
      <c r="O15" s="4"/>
      <c r="P15" s="4"/>
    </row>
    <row r="16" spans="1:16" ht="15.5" x14ac:dyDescent="0.35">
      <c r="A16" s="1" t="s">
        <v>377</v>
      </c>
      <c r="B16" s="1" t="s">
        <v>378</v>
      </c>
      <c r="D16" s="1" t="s">
        <v>379</v>
      </c>
      <c r="E16" s="1" t="s">
        <v>380</v>
      </c>
      <c r="F16" s="1" t="s">
        <v>484</v>
      </c>
      <c r="G16" s="1" t="s">
        <v>79</v>
      </c>
      <c r="I16" s="1" t="s">
        <v>35</v>
      </c>
      <c r="J16" s="1" t="s">
        <v>36</v>
      </c>
      <c r="L16" s="1" t="s">
        <v>381</v>
      </c>
      <c r="N16" t="s">
        <v>546</v>
      </c>
      <c r="O16" s="4"/>
      <c r="P16" s="4"/>
    </row>
    <row r="17" spans="1:16" ht="15.5" x14ac:dyDescent="0.35">
      <c r="A17" s="1" t="s">
        <v>415</v>
      </c>
      <c r="B17" s="1" t="s">
        <v>416</v>
      </c>
      <c r="D17" s="1" t="s">
        <v>417</v>
      </c>
      <c r="E17" s="1" t="s">
        <v>352</v>
      </c>
      <c r="F17" s="1" t="s">
        <v>527</v>
      </c>
      <c r="G17" s="1" t="s">
        <v>79</v>
      </c>
      <c r="I17" s="1" t="s">
        <v>35</v>
      </c>
      <c r="J17" s="1" t="s">
        <v>418</v>
      </c>
      <c r="L17" s="1" t="s">
        <v>419</v>
      </c>
      <c r="N17" t="s">
        <v>546</v>
      </c>
      <c r="O17" s="4"/>
      <c r="P17" s="4"/>
    </row>
    <row r="18" spans="1:16" x14ac:dyDescent="0.35">
      <c r="A18" t="s">
        <v>80</v>
      </c>
      <c r="B18" t="s">
        <v>81</v>
      </c>
      <c r="D18" t="s">
        <v>82</v>
      </c>
      <c r="E18" t="s">
        <v>83</v>
      </c>
      <c r="F18" t="s">
        <v>492</v>
      </c>
      <c r="G18" t="s">
        <v>84</v>
      </c>
      <c r="I18" t="s">
        <v>35</v>
      </c>
      <c r="J18" t="s">
        <v>42</v>
      </c>
      <c r="L18" t="s">
        <v>85</v>
      </c>
      <c r="N18" t="s">
        <v>546</v>
      </c>
      <c r="O18" s="3" t="str">
        <f>_xlfn.XLOOKUP(A18,[1]DATA!$D$162:$D$236,[1]DATA!$V$162:$V$236,"")&amp;" sur 1"</f>
        <v>1 sur 1</v>
      </c>
      <c r="P18" s="3" t="str">
        <f>_xlfn.XLOOKUP(A18,[1]DATA!$D$162:$D$236,[1]DATA!$W$162:$W$236,"")</f>
        <v>Chocolat chaud</v>
      </c>
    </row>
    <row r="19" spans="1:16" ht="15.5" x14ac:dyDescent="0.35">
      <c r="A19" s="1" t="s">
        <v>387</v>
      </c>
      <c r="B19" s="1" t="s">
        <v>388</v>
      </c>
      <c r="D19" s="1" t="s">
        <v>389</v>
      </c>
      <c r="E19" s="1" t="s">
        <v>187</v>
      </c>
      <c r="F19" s="1" t="s">
        <v>532</v>
      </c>
      <c r="G19" s="1" t="s">
        <v>219</v>
      </c>
      <c r="I19" s="1" t="s">
        <v>35</v>
      </c>
      <c r="J19" s="1" t="s">
        <v>36</v>
      </c>
      <c r="L19" s="1" t="s">
        <v>390</v>
      </c>
      <c r="N19" t="s">
        <v>546</v>
      </c>
      <c r="O19" s="4" t="str">
        <f>_xlfn.XLOOKUP(A19,[1]DATA!$D$162:$D$236,[1]DATA!$V$162:$V$236,"")&amp;" sur 3"</f>
        <v>2 sur 3</v>
      </c>
      <c r="P19" s="4" t="str">
        <f>_xlfn.XLOOKUP(A19,[1]DATA!$D$162:$D$236,[1]DATA!$W$162:$W$236,"")</f>
        <v>Confiture &amp; marmelade</v>
      </c>
    </row>
    <row r="20" spans="1:16" ht="15.5" x14ac:dyDescent="0.35">
      <c r="A20" s="1" t="s">
        <v>391</v>
      </c>
      <c r="B20" s="1" t="s">
        <v>392</v>
      </c>
      <c r="D20" s="1" t="s">
        <v>393</v>
      </c>
      <c r="E20" s="1" t="s">
        <v>187</v>
      </c>
      <c r="F20" s="1" t="s">
        <v>532</v>
      </c>
      <c r="G20" s="1" t="s">
        <v>219</v>
      </c>
      <c r="I20" s="1" t="s">
        <v>35</v>
      </c>
      <c r="J20" s="1" t="s">
        <v>36</v>
      </c>
      <c r="L20" s="1" t="s">
        <v>394</v>
      </c>
      <c r="N20" t="s">
        <v>546</v>
      </c>
      <c r="O20" s="4"/>
      <c r="P20" s="4"/>
    </row>
    <row r="21" spans="1:16" ht="15.5" x14ac:dyDescent="0.35">
      <c r="A21" s="1" t="s">
        <v>395</v>
      </c>
      <c r="B21" s="1" t="s">
        <v>396</v>
      </c>
      <c r="D21" s="1" t="s">
        <v>397</v>
      </c>
      <c r="E21" s="1" t="s">
        <v>187</v>
      </c>
      <c r="F21" s="1" t="s">
        <v>532</v>
      </c>
      <c r="G21" s="1" t="s">
        <v>219</v>
      </c>
      <c r="I21" s="1" t="s">
        <v>35</v>
      </c>
      <c r="J21" s="1" t="s">
        <v>36</v>
      </c>
      <c r="L21" s="1" t="s">
        <v>398</v>
      </c>
      <c r="N21" t="s">
        <v>546</v>
      </c>
      <c r="O21" s="4"/>
      <c r="P21" s="4"/>
    </row>
    <row r="22" spans="1:16" x14ac:dyDescent="0.35">
      <c r="A22" t="s">
        <v>122</v>
      </c>
      <c r="B22" t="s">
        <v>123</v>
      </c>
      <c r="D22" t="s">
        <v>124</v>
      </c>
      <c r="E22" t="s">
        <v>125</v>
      </c>
      <c r="F22" t="s">
        <v>499</v>
      </c>
      <c r="G22" t="s">
        <v>126</v>
      </c>
      <c r="H22" t="s">
        <v>126</v>
      </c>
      <c r="I22" t="s">
        <v>35</v>
      </c>
      <c r="J22" t="s">
        <v>127</v>
      </c>
      <c r="L22" t="s">
        <v>128</v>
      </c>
      <c r="N22" t="s">
        <v>546</v>
      </c>
      <c r="O22" s="4" t="str">
        <f>_xlfn.XLOOKUP(A22,[1]DATA!$D$162:$D$236,[1]DATA!$V$162:$V$236,"")&amp;" sur 2"</f>
        <v>1 sur 2</v>
      </c>
      <c r="P22" s="4" t="str">
        <f>_xlfn.XLOOKUP(A22,[1]DATA!$D$162:$D$236,[1]DATA!$W$162:$W$236,"")</f>
        <v>Croissant</v>
      </c>
    </row>
    <row r="23" spans="1:16" ht="15.5" x14ac:dyDescent="0.35">
      <c r="A23" s="1" t="s">
        <v>339</v>
      </c>
      <c r="B23" s="1" t="s">
        <v>340</v>
      </c>
      <c r="D23" s="1" t="s">
        <v>341</v>
      </c>
      <c r="E23" s="1" t="s">
        <v>125</v>
      </c>
      <c r="F23" s="1" t="s">
        <v>525</v>
      </c>
      <c r="G23" s="1" t="s">
        <v>342</v>
      </c>
      <c r="H23" s="1" t="s">
        <v>76</v>
      </c>
      <c r="I23" s="1" t="s">
        <v>35</v>
      </c>
      <c r="J23" s="1" t="s">
        <v>343</v>
      </c>
      <c r="L23" s="1" t="s">
        <v>344</v>
      </c>
      <c r="N23" t="s">
        <v>546</v>
      </c>
      <c r="O23" s="4"/>
      <c r="P23" s="4"/>
    </row>
    <row r="24" spans="1:16" x14ac:dyDescent="0.35">
      <c r="A24" t="s">
        <v>159</v>
      </c>
      <c r="B24" t="s">
        <v>160</v>
      </c>
      <c r="D24" t="s">
        <v>161</v>
      </c>
      <c r="E24" t="s">
        <v>162</v>
      </c>
      <c r="F24" t="s">
        <v>505</v>
      </c>
      <c r="G24" t="s">
        <v>163</v>
      </c>
      <c r="I24" t="s">
        <v>35</v>
      </c>
      <c r="J24" t="s">
        <v>164</v>
      </c>
      <c r="L24" t="s">
        <v>165</v>
      </c>
      <c r="N24" t="s">
        <v>546</v>
      </c>
      <c r="O24" s="4" t="str">
        <f>_xlfn.XLOOKUP(A24,[1]DATA!$D$162:$D$236,[1]DATA!$V$162:$V$236,"")&amp;" sur 7"</f>
        <v>1 sur 7</v>
      </c>
      <c r="P24" s="4" t="str">
        <f>_xlfn.XLOOKUP(A24,[1]DATA!$D$162:$D$236,[1]DATA!$W$162:$W$236,"")</f>
        <v>Fromage</v>
      </c>
    </row>
    <row r="25" spans="1:16" x14ac:dyDescent="0.35">
      <c r="A25" t="s">
        <v>194</v>
      </c>
      <c r="B25" t="s">
        <v>195</v>
      </c>
      <c r="D25" t="s">
        <v>196</v>
      </c>
      <c r="E25" t="s">
        <v>162</v>
      </c>
      <c r="F25" t="s">
        <v>507</v>
      </c>
      <c r="G25" t="s">
        <v>197</v>
      </c>
      <c r="I25" t="s">
        <v>35</v>
      </c>
      <c r="J25" t="s">
        <v>42</v>
      </c>
      <c r="L25" t="s">
        <v>198</v>
      </c>
      <c r="N25" t="s">
        <v>546</v>
      </c>
      <c r="O25" s="4"/>
      <c r="P25" s="4"/>
    </row>
    <row r="26" spans="1:16" x14ac:dyDescent="0.35">
      <c r="A26" t="s">
        <v>260</v>
      </c>
      <c r="B26" t="s">
        <v>261</v>
      </c>
      <c r="D26" t="s">
        <v>262</v>
      </c>
      <c r="E26" t="s">
        <v>162</v>
      </c>
      <c r="F26" t="s">
        <v>480</v>
      </c>
      <c r="G26" t="s">
        <v>263</v>
      </c>
      <c r="H26" t="s">
        <v>114</v>
      </c>
      <c r="I26" t="s">
        <v>35</v>
      </c>
      <c r="J26" t="s">
        <v>42</v>
      </c>
      <c r="L26" t="s">
        <v>264</v>
      </c>
      <c r="N26" t="s">
        <v>546</v>
      </c>
      <c r="O26" s="4"/>
      <c r="P26" s="4"/>
    </row>
    <row r="27" spans="1:16" x14ac:dyDescent="0.35">
      <c r="A27" t="s">
        <v>265</v>
      </c>
      <c r="B27" t="s">
        <v>266</v>
      </c>
      <c r="D27" t="s">
        <v>267</v>
      </c>
      <c r="E27" t="s">
        <v>162</v>
      </c>
      <c r="F27" t="s">
        <v>516</v>
      </c>
      <c r="G27" t="s">
        <v>113</v>
      </c>
      <c r="H27" t="s">
        <v>114</v>
      </c>
      <c r="I27" t="s">
        <v>35</v>
      </c>
      <c r="J27" t="s">
        <v>42</v>
      </c>
      <c r="L27" t="s">
        <v>268</v>
      </c>
      <c r="N27" t="s">
        <v>546</v>
      </c>
      <c r="O27" s="4"/>
      <c r="P27" s="4"/>
    </row>
    <row r="28" spans="1:16" ht="15.5" x14ac:dyDescent="0.35">
      <c r="A28" s="1" t="s">
        <v>372</v>
      </c>
      <c r="B28" s="1" t="s">
        <v>373</v>
      </c>
      <c r="D28" s="1" t="s">
        <v>374</v>
      </c>
      <c r="E28" s="1" t="s">
        <v>112</v>
      </c>
      <c r="F28" s="1" t="s">
        <v>530</v>
      </c>
      <c r="G28" s="1" t="s">
        <v>375</v>
      </c>
      <c r="I28" s="1" t="s">
        <v>35</v>
      </c>
      <c r="J28" s="1" t="s">
        <v>42</v>
      </c>
      <c r="L28" s="1" t="s">
        <v>376</v>
      </c>
      <c r="N28" t="s">
        <v>546</v>
      </c>
      <c r="O28" s="4"/>
      <c r="P28" s="4"/>
    </row>
    <row r="29" spans="1:16" ht="15.5" x14ac:dyDescent="0.35">
      <c r="A29" s="1" t="s">
        <v>466</v>
      </c>
      <c r="B29" s="1" t="s">
        <v>467</v>
      </c>
      <c r="D29" s="1" t="s">
        <v>468</v>
      </c>
      <c r="E29" s="1" t="s">
        <v>331</v>
      </c>
      <c r="F29" s="1" t="s">
        <v>542</v>
      </c>
      <c r="J29" s="1" t="s">
        <v>42</v>
      </c>
      <c r="L29" s="1" t="s">
        <v>469</v>
      </c>
      <c r="M29" s="1" t="s">
        <v>323</v>
      </c>
      <c r="N29" t="s">
        <v>546</v>
      </c>
      <c r="O29" s="4"/>
      <c r="P29" s="4"/>
    </row>
    <row r="30" spans="1:16" ht="15.5" x14ac:dyDescent="0.35">
      <c r="A30" s="1" t="s">
        <v>470</v>
      </c>
      <c r="B30" s="1" t="s">
        <v>471</v>
      </c>
      <c r="D30" s="1" t="s">
        <v>472</v>
      </c>
      <c r="E30" s="1" t="s">
        <v>331</v>
      </c>
      <c r="F30" s="1" t="s">
        <v>542</v>
      </c>
      <c r="J30" s="1" t="s">
        <v>42</v>
      </c>
      <c r="L30" s="1" t="s">
        <v>473</v>
      </c>
      <c r="M30" s="1" t="s">
        <v>323</v>
      </c>
      <c r="N30" t="s">
        <v>546</v>
      </c>
      <c r="O30" s="4"/>
      <c r="P30" s="4"/>
    </row>
    <row r="31" spans="1:16" x14ac:dyDescent="0.35">
      <c r="A31" t="s">
        <v>48</v>
      </c>
      <c r="B31" t="s">
        <v>49</v>
      </c>
      <c r="D31" t="s">
        <v>50</v>
      </c>
      <c r="E31" t="s">
        <v>51</v>
      </c>
      <c r="F31" t="s">
        <v>488</v>
      </c>
      <c r="G31" t="s">
        <v>52</v>
      </c>
      <c r="I31" t="s">
        <v>35</v>
      </c>
      <c r="J31" t="s">
        <v>53</v>
      </c>
      <c r="L31" t="s">
        <v>54</v>
      </c>
      <c r="N31" t="s">
        <v>546</v>
      </c>
      <c r="O31" s="4" t="str">
        <f>_xlfn.XLOOKUP(A31,[1]DATA!$D$162:$D$236,[1]DATA!$V$162:$V$236,"")&amp;" sur 10"</f>
        <v>4 sur 10</v>
      </c>
      <c r="P31" s="4" t="str">
        <f>_xlfn.XLOOKUP(A31,[1]DATA!$D$162:$D$236,[1]DATA!$W$162:$W$236,"")</f>
        <v>Garnitures</v>
      </c>
    </row>
    <row r="32" spans="1:16" x14ac:dyDescent="0.35">
      <c r="A32" t="s">
        <v>94</v>
      </c>
      <c r="B32" t="s">
        <v>95</v>
      </c>
      <c r="D32" t="s">
        <v>96</v>
      </c>
      <c r="E32" t="s">
        <v>34</v>
      </c>
      <c r="F32" t="s">
        <v>494</v>
      </c>
      <c r="G32" t="s">
        <v>97</v>
      </c>
      <c r="H32" t="s">
        <v>91</v>
      </c>
      <c r="I32" t="s">
        <v>35</v>
      </c>
      <c r="J32" t="s">
        <v>98</v>
      </c>
      <c r="L32" t="s">
        <v>99</v>
      </c>
      <c r="N32" t="s">
        <v>546</v>
      </c>
      <c r="O32" s="4"/>
      <c r="P32" s="4"/>
    </row>
    <row r="33" spans="1:16" x14ac:dyDescent="0.35">
      <c r="A33" t="s">
        <v>100</v>
      </c>
      <c r="B33" t="s">
        <v>101</v>
      </c>
      <c r="D33" t="s">
        <v>102</v>
      </c>
      <c r="E33" t="s">
        <v>51</v>
      </c>
      <c r="F33" t="s">
        <v>495</v>
      </c>
      <c r="G33" t="s">
        <v>52</v>
      </c>
      <c r="I33" t="s">
        <v>35</v>
      </c>
      <c r="J33" t="s">
        <v>53</v>
      </c>
      <c r="L33" t="s">
        <v>103</v>
      </c>
      <c r="N33" t="s">
        <v>546</v>
      </c>
      <c r="O33" s="4"/>
      <c r="P33" s="4"/>
    </row>
    <row r="34" spans="1:16" x14ac:dyDescent="0.35">
      <c r="A34" t="s">
        <v>104</v>
      </c>
      <c r="B34" t="s">
        <v>105</v>
      </c>
      <c r="D34" t="s">
        <v>106</v>
      </c>
      <c r="E34" t="s">
        <v>51</v>
      </c>
      <c r="F34" t="s">
        <v>496</v>
      </c>
      <c r="G34" t="s">
        <v>52</v>
      </c>
      <c r="I34" t="s">
        <v>35</v>
      </c>
      <c r="J34" t="s">
        <v>53</v>
      </c>
      <c r="L34" t="s">
        <v>107</v>
      </c>
      <c r="N34" t="s">
        <v>546</v>
      </c>
      <c r="O34" s="4"/>
      <c r="P34" s="4"/>
    </row>
    <row r="35" spans="1:16" x14ac:dyDescent="0.35">
      <c r="A35" t="s">
        <v>108</v>
      </c>
      <c r="B35" t="s">
        <v>109</v>
      </c>
      <c r="D35" t="s">
        <v>110</v>
      </c>
      <c r="E35" t="s">
        <v>51</v>
      </c>
      <c r="F35" t="s">
        <v>497</v>
      </c>
      <c r="G35" t="s">
        <v>52</v>
      </c>
      <c r="I35" t="s">
        <v>35</v>
      </c>
      <c r="J35" t="s">
        <v>53</v>
      </c>
      <c r="L35" t="s">
        <v>111</v>
      </c>
      <c r="N35" t="s">
        <v>546</v>
      </c>
      <c r="O35" s="4"/>
      <c r="P35" s="4"/>
    </row>
    <row r="36" spans="1:16" x14ac:dyDescent="0.35">
      <c r="A36" t="s">
        <v>216</v>
      </c>
      <c r="B36" t="s">
        <v>217</v>
      </c>
      <c r="D36" t="s">
        <v>218</v>
      </c>
      <c r="E36" t="s">
        <v>34</v>
      </c>
      <c r="F36" t="s">
        <v>510</v>
      </c>
      <c r="G36" t="s">
        <v>219</v>
      </c>
      <c r="I36" t="s">
        <v>35</v>
      </c>
      <c r="J36" t="s">
        <v>220</v>
      </c>
      <c r="L36" t="s">
        <v>221</v>
      </c>
      <c r="N36" t="s">
        <v>546</v>
      </c>
      <c r="O36" s="4"/>
      <c r="P36" s="4"/>
    </row>
    <row r="37" spans="1:16" x14ac:dyDescent="0.35">
      <c r="A37" t="s">
        <v>228</v>
      </c>
      <c r="B37" t="s">
        <v>229</v>
      </c>
      <c r="D37" t="s">
        <v>230</v>
      </c>
      <c r="E37" t="s">
        <v>34</v>
      </c>
      <c r="F37" t="s">
        <v>512</v>
      </c>
      <c r="G37" t="s">
        <v>231</v>
      </c>
      <c r="I37" t="s">
        <v>35</v>
      </c>
      <c r="J37" t="s">
        <v>232</v>
      </c>
      <c r="L37" t="s">
        <v>233</v>
      </c>
      <c r="N37" t="s">
        <v>546</v>
      </c>
      <c r="O37" s="4"/>
      <c r="P37" s="4"/>
    </row>
    <row r="38" spans="1:16" ht="15.5" x14ac:dyDescent="0.35">
      <c r="A38" s="1" t="s">
        <v>345</v>
      </c>
      <c r="B38" s="1" t="s">
        <v>346</v>
      </c>
      <c r="D38" s="1" t="s">
        <v>347</v>
      </c>
      <c r="E38" s="1" t="s">
        <v>51</v>
      </c>
      <c r="F38" s="1" t="s">
        <v>526</v>
      </c>
      <c r="G38" s="1" t="s">
        <v>52</v>
      </c>
      <c r="I38" s="1" t="s">
        <v>35</v>
      </c>
      <c r="J38" s="1" t="s">
        <v>53</v>
      </c>
      <c r="L38" s="1" t="s">
        <v>348</v>
      </c>
      <c r="N38" t="s">
        <v>546</v>
      </c>
      <c r="O38" s="4"/>
      <c r="P38" s="4"/>
    </row>
    <row r="39" spans="1:16" ht="15.5" x14ac:dyDescent="0.35">
      <c r="A39" s="1" t="s">
        <v>362</v>
      </c>
      <c r="B39" s="1" t="s">
        <v>363</v>
      </c>
      <c r="D39" s="1" t="s">
        <v>364</v>
      </c>
      <c r="E39" s="1" t="s">
        <v>51</v>
      </c>
      <c r="F39" s="1" t="s">
        <v>528</v>
      </c>
      <c r="G39" s="1" t="s">
        <v>365</v>
      </c>
      <c r="I39" s="1" t="s">
        <v>35</v>
      </c>
      <c r="J39" s="1" t="s">
        <v>366</v>
      </c>
      <c r="L39" s="1" t="s">
        <v>367</v>
      </c>
      <c r="N39" t="s">
        <v>546</v>
      </c>
      <c r="O39" s="4"/>
      <c r="P39" s="4"/>
    </row>
    <row r="40" spans="1:16" ht="15.5" x14ac:dyDescent="0.35">
      <c r="A40" s="1" t="s">
        <v>382</v>
      </c>
      <c r="B40" s="1" t="s">
        <v>383</v>
      </c>
      <c r="D40" s="1" t="s">
        <v>384</v>
      </c>
      <c r="E40" s="1" t="s">
        <v>34</v>
      </c>
      <c r="F40" s="1" t="s">
        <v>531</v>
      </c>
      <c r="G40" s="1" t="s">
        <v>97</v>
      </c>
      <c r="H40" s="1" t="s">
        <v>91</v>
      </c>
      <c r="I40" s="1" t="s">
        <v>35</v>
      </c>
      <c r="J40" s="1" t="s">
        <v>385</v>
      </c>
      <c r="L40" s="1" t="s">
        <v>386</v>
      </c>
      <c r="N40" t="s">
        <v>546</v>
      </c>
      <c r="O40" s="4"/>
      <c r="P40" s="4"/>
    </row>
    <row r="41" spans="1:16" x14ac:dyDescent="0.35">
      <c r="A41" t="s">
        <v>26</v>
      </c>
      <c r="B41" t="s">
        <v>27</v>
      </c>
      <c r="D41" t="s">
        <v>28</v>
      </c>
      <c r="E41" t="s">
        <v>24</v>
      </c>
      <c r="F41" t="s">
        <v>485</v>
      </c>
      <c r="H41" t="s">
        <v>25</v>
      </c>
      <c r="J41" t="s">
        <v>17</v>
      </c>
      <c r="L41" t="s">
        <v>29</v>
      </c>
      <c r="N41" t="s">
        <v>546</v>
      </c>
      <c r="O41" s="4" t="str">
        <f>_xlfn.XLOOKUP(A41,[1]DATA!$D$162:$D$236,[1]DATA!$V$162:$V$236,"")&amp;" sur 2"</f>
        <v>2 sur 2</v>
      </c>
      <c r="P41" s="4" t="str">
        <f>_xlfn.XLOOKUP(A41,[1]DATA!$D$162:$D$236,[1]DATA!$W$162:$W$236,"")</f>
        <v>Jus</v>
      </c>
    </row>
    <row r="42" spans="1:16" x14ac:dyDescent="0.35">
      <c r="A42" t="s">
        <v>30</v>
      </c>
      <c r="B42" t="s">
        <v>31</v>
      </c>
      <c r="D42" t="s">
        <v>32</v>
      </c>
      <c r="E42" t="s">
        <v>24</v>
      </c>
      <c r="F42" t="s">
        <v>485</v>
      </c>
      <c r="H42" t="s">
        <v>25</v>
      </c>
      <c r="J42" t="s">
        <v>17</v>
      </c>
      <c r="L42" t="s">
        <v>33</v>
      </c>
      <c r="N42" t="s">
        <v>546</v>
      </c>
      <c r="O42" s="4"/>
      <c r="P42" s="4"/>
    </row>
    <row r="43" spans="1:16" x14ac:dyDescent="0.35">
      <c r="A43" t="s">
        <v>37</v>
      </c>
      <c r="B43" t="s">
        <v>38</v>
      </c>
      <c r="D43" t="s">
        <v>39</v>
      </c>
      <c r="E43" t="s">
        <v>40</v>
      </c>
      <c r="F43" t="s">
        <v>487</v>
      </c>
      <c r="G43" t="s">
        <v>41</v>
      </c>
      <c r="H43" t="s">
        <v>41</v>
      </c>
      <c r="I43" t="s">
        <v>35</v>
      </c>
      <c r="J43" t="s">
        <v>42</v>
      </c>
      <c r="L43" t="s">
        <v>43</v>
      </c>
      <c r="N43" t="s">
        <v>546</v>
      </c>
      <c r="O43" s="4" t="str">
        <f>_xlfn.XLOOKUP(A43,[1]DATA!$D$162:$D$236,[1]DATA!$V$162:$V$236,"")&amp;" sur 2"</f>
        <v>1 sur 2</v>
      </c>
      <c r="P43" s="4" t="str">
        <f>_xlfn.XLOOKUP(A43,[1]DATA!$D$162:$D$236,[1]DATA!$W$162:$W$236,"")</f>
        <v>Lait</v>
      </c>
    </row>
    <row r="44" spans="1:16" x14ac:dyDescent="0.35">
      <c r="A44" t="s">
        <v>44</v>
      </c>
      <c r="B44" t="s">
        <v>45</v>
      </c>
      <c r="D44" t="s">
        <v>46</v>
      </c>
      <c r="E44" t="s">
        <v>40</v>
      </c>
      <c r="F44" t="s">
        <v>487</v>
      </c>
      <c r="G44" t="s">
        <v>41</v>
      </c>
      <c r="H44" t="s">
        <v>41</v>
      </c>
      <c r="I44" t="s">
        <v>35</v>
      </c>
      <c r="J44" t="s">
        <v>42</v>
      </c>
      <c r="L44" t="s">
        <v>47</v>
      </c>
      <c r="N44" t="s">
        <v>546</v>
      </c>
      <c r="O44" s="4"/>
      <c r="P44" s="4"/>
    </row>
    <row r="45" spans="1:16" x14ac:dyDescent="0.35">
      <c r="A45" t="s">
        <v>152</v>
      </c>
      <c r="B45" t="s">
        <v>153</v>
      </c>
      <c r="D45" t="s">
        <v>154</v>
      </c>
      <c r="E45" t="s">
        <v>155</v>
      </c>
      <c r="F45" t="s">
        <v>504</v>
      </c>
      <c r="G45" t="s">
        <v>156</v>
      </c>
      <c r="H45" t="s">
        <v>156</v>
      </c>
      <c r="I45" t="s">
        <v>35</v>
      </c>
      <c r="J45" t="s">
        <v>157</v>
      </c>
      <c r="L45" t="s">
        <v>158</v>
      </c>
      <c r="N45" t="s">
        <v>546</v>
      </c>
      <c r="O45" s="4" t="str">
        <f>_xlfn.XLOOKUP(A45,[1]DATA!$D$162:$D$236,[1]DATA!$V$162:$V$236,"")&amp;" sur 2"</f>
        <v>1 sur 2</v>
      </c>
      <c r="P45" s="4" t="str">
        <f>_xlfn.XLOOKUP(A45,[1]DATA!$D$162:$D$236,[1]DATA!$W$162:$W$236,"")</f>
        <v>Lait végétal</v>
      </c>
    </row>
    <row r="46" spans="1:16" ht="15.5" x14ac:dyDescent="0.35">
      <c r="A46" s="1" t="s">
        <v>333</v>
      </c>
      <c r="B46" s="1" t="s">
        <v>334</v>
      </c>
      <c r="D46" s="1" t="s">
        <v>335</v>
      </c>
      <c r="E46" s="1" t="s">
        <v>155</v>
      </c>
      <c r="F46" s="1" t="s">
        <v>504</v>
      </c>
      <c r="G46" s="1" t="s">
        <v>156</v>
      </c>
      <c r="H46" s="1" t="s">
        <v>156</v>
      </c>
      <c r="J46" s="1" t="s">
        <v>336</v>
      </c>
      <c r="L46" s="1" t="s">
        <v>337</v>
      </c>
      <c r="N46" t="s">
        <v>546</v>
      </c>
      <c r="O46" s="4"/>
      <c r="P46" s="4"/>
    </row>
    <row r="47" spans="1:16" x14ac:dyDescent="0.35">
      <c r="A47" t="s">
        <v>279</v>
      </c>
      <c r="B47" t="s">
        <v>280</v>
      </c>
      <c r="D47" t="s">
        <v>281</v>
      </c>
      <c r="E47" t="s">
        <v>282</v>
      </c>
      <c r="F47" t="s">
        <v>490</v>
      </c>
      <c r="G47" t="s">
        <v>283</v>
      </c>
      <c r="I47" t="s">
        <v>35</v>
      </c>
      <c r="J47" t="s">
        <v>36</v>
      </c>
      <c r="L47" t="s">
        <v>284</v>
      </c>
      <c r="N47" t="s">
        <v>546</v>
      </c>
      <c r="O47" s="4" t="str">
        <f>_xlfn.XLOOKUP(A47,[1]DATA!$D$162:$D$236,[1]DATA!$V$162:$V$236,"")&amp;" sur 2"</f>
        <v>1 sur 2</v>
      </c>
      <c r="P47" s="4" t="str">
        <f>_xlfn.XLOOKUP(A47,[1]DATA!$D$162:$D$236,[1]DATA!$W$162:$W$236,"")</f>
        <v>Lard fumé</v>
      </c>
    </row>
    <row r="48" spans="1:16" ht="15.5" x14ac:dyDescent="0.35">
      <c r="A48" s="1" t="s">
        <v>295</v>
      </c>
      <c r="B48" s="1" t="s">
        <v>296</v>
      </c>
      <c r="D48" s="1" t="s">
        <v>297</v>
      </c>
      <c r="E48" s="1" t="s">
        <v>282</v>
      </c>
      <c r="F48" s="1" t="s">
        <v>490</v>
      </c>
      <c r="G48" s="1" t="s">
        <v>283</v>
      </c>
      <c r="J48" s="1" t="s">
        <v>36</v>
      </c>
      <c r="L48" s="1" t="s">
        <v>298</v>
      </c>
      <c r="N48" t="s">
        <v>546</v>
      </c>
      <c r="O48" s="4"/>
      <c r="P48" s="4"/>
    </row>
    <row r="49" spans="1:16" x14ac:dyDescent="0.35">
      <c r="A49" t="s">
        <v>58</v>
      </c>
      <c r="B49" t="s">
        <v>59</v>
      </c>
      <c r="D49" t="s">
        <v>60</v>
      </c>
      <c r="E49" t="s">
        <v>34</v>
      </c>
      <c r="F49" t="s">
        <v>489</v>
      </c>
      <c r="G49" t="s">
        <v>61</v>
      </c>
      <c r="H49" t="s">
        <v>62</v>
      </c>
      <c r="I49" t="s">
        <v>35</v>
      </c>
      <c r="J49" t="s">
        <v>36</v>
      </c>
      <c r="L49" t="s">
        <v>63</v>
      </c>
      <c r="N49" t="s">
        <v>546</v>
      </c>
      <c r="O49" s="4" t="str">
        <f>_xlfn.XLOOKUP(A49,[1]DATA!$D$162:$D$236,[1]DATA!$V$162:$V$236,"")&amp;" sur 2"</f>
        <v>1 sur 2</v>
      </c>
      <c r="P49" s="4" t="str">
        <f>_xlfn.XLOOKUP(A49,[1]DATA!$D$162:$D$236,[1]DATA!$W$162:$W$236,"")</f>
        <v>Miel</v>
      </c>
    </row>
    <row r="50" spans="1:16" ht="15.5" x14ac:dyDescent="0.35">
      <c r="A50" s="1" t="s">
        <v>309</v>
      </c>
      <c r="B50" s="1" t="s">
        <v>310</v>
      </c>
      <c r="D50" s="1" t="s">
        <v>311</v>
      </c>
      <c r="E50" s="1" t="s">
        <v>34</v>
      </c>
      <c r="F50" s="1" t="s">
        <v>521</v>
      </c>
      <c r="G50" s="1" t="s">
        <v>219</v>
      </c>
      <c r="J50" s="1" t="s">
        <v>36</v>
      </c>
      <c r="L50" s="1" t="s">
        <v>312</v>
      </c>
      <c r="N50" t="s">
        <v>546</v>
      </c>
      <c r="O50" s="4"/>
      <c r="P50" s="4"/>
    </row>
    <row r="51" spans="1:16" x14ac:dyDescent="0.35">
      <c r="A51" t="s">
        <v>133</v>
      </c>
      <c r="B51" t="s">
        <v>134</v>
      </c>
      <c r="D51" t="s">
        <v>135</v>
      </c>
      <c r="E51" t="s">
        <v>136</v>
      </c>
      <c r="F51" t="s">
        <v>501</v>
      </c>
      <c r="G51" t="s">
        <v>137</v>
      </c>
      <c r="I51" t="s">
        <v>35</v>
      </c>
      <c r="J51" t="s">
        <v>138</v>
      </c>
      <c r="L51" t="s">
        <v>139</v>
      </c>
      <c r="N51" t="s">
        <v>546</v>
      </c>
      <c r="O51" s="3" t="str">
        <f>_xlfn.XLOOKUP(A51,[1]DATA!$D$162:$D$236,[1]DATA!$V$162:$V$236,"")&amp;" sur 1"</f>
        <v>1 sur 1</v>
      </c>
      <c r="P51" s="3" t="str">
        <f>_xlfn.XLOOKUP(A51,[1]DATA!$D$162:$D$236,[1]DATA!$W$162:$W$236,"")</f>
        <v>Œufs</v>
      </c>
    </row>
    <row r="52" spans="1:16" x14ac:dyDescent="0.35">
      <c r="A52" t="s">
        <v>71</v>
      </c>
      <c r="B52" t="s">
        <v>72</v>
      </c>
      <c r="D52" t="s">
        <v>73</v>
      </c>
      <c r="E52" t="s">
        <v>74</v>
      </c>
      <c r="F52" t="s">
        <v>491</v>
      </c>
      <c r="G52" t="s">
        <v>75</v>
      </c>
      <c r="H52" t="s">
        <v>76</v>
      </c>
      <c r="I52" t="s">
        <v>35</v>
      </c>
      <c r="J52" t="s">
        <v>77</v>
      </c>
      <c r="L52" t="s">
        <v>78</v>
      </c>
      <c r="N52" t="s">
        <v>546</v>
      </c>
      <c r="O52" s="4" t="str">
        <f>_xlfn.XLOOKUP(A52,[1]DATA!$D$162:$D$236,[1]DATA!$V$162:$V$236,"")&amp;" sur 2"</f>
        <v>1 sur 2</v>
      </c>
      <c r="P52" s="4" t="str">
        <f>_xlfn.XLOOKUP(A52,[1]DATA!$D$162:$D$236,[1]DATA!$W$162:$W$236,"")</f>
        <v>Pain</v>
      </c>
    </row>
    <row r="53" spans="1:16" ht="15.5" x14ac:dyDescent="0.35">
      <c r="A53" s="1" t="s">
        <v>399</v>
      </c>
      <c r="B53" s="1" t="s">
        <v>400</v>
      </c>
      <c r="D53" s="1" t="s">
        <v>401</v>
      </c>
      <c r="E53" s="1" t="s">
        <v>74</v>
      </c>
      <c r="F53" s="1" t="s">
        <v>533</v>
      </c>
      <c r="G53" s="1" t="s">
        <v>75</v>
      </c>
      <c r="H53" s="1" t="s">
        <v>76</v>
      </c>
      <c r="I53" s="1" t="s">
        <v>35</v>
      </c>
      <c r="J53" s="1" t="s">
        <v>402</v>
      </c>
      <c r="L53" s="1" t="s">
        <v>403</v>
      </c>
      <c r="N53" t="s">
        <v>546</v>
      </c>
      <c r="O53" s="4"/>
      <c r="P53" s="4"/>
    </row>
    <row r="54" spans="1:16" x14ac:dyDescent="0.35">
      <c r="A54" t="s">
        <v>129</v>
      </c>
      <c r="B54" t="s">
        <v>130</v>
      </c>
      <c r="D54" t="s">
        <v>131</v>
      </c>
      <c r="E54" t="s">
        <v>125</v>
      </c>
      <c r="F54" t="s">
        <v>500</v>
      </c>
      <c r="G54" t="s">
        <v>126</v>
      </c>
      <c r="H54" t="s">
        <v>126</v>
      </c>
      <c r="I54" t="s">
        <v>35</v>
      </c>
      <c r="J54" t="s">
        <v>57</v>
      </c>
      <c r="L54" t="s">
        <v>132</v>
      </c>
      <c r="N54" t="s">
        <v>546</v>
      </c>
      <c r="O54" s="3" t="str">
        <f>_xlfn.XLOOKUP(A54,[1]DATA!$D$162:$D$236,[1]DATA!$V$162:$V$236,"")&amp;" sur 1"</f>
        <v>1 sur 1</v>
      </c>
      <c r="P54" s="3" t="str">
        <f>_xlfn.XLOOKUP(A54,[1]DATA!$D$162:$D$236,[1]DATA!$W$162:$W$236,"")</f>
        <v>Pain au chocolat</v>
      </c>
    </row>
    <row r="55" spans="1:16" ht="15.5" x14ac:dyDescent="0.35">
      <c r="A55" s="1" t="s">
        <v>427</v>
      </c>
      <c r="B55" s="1" t="s">
        <v>428</v>
      </c>
      <c r="D55" s="1" t="s">
        <v>429</v>
      </c>
      <c r="E55" s="1" t="s">
        <v>430</v>
      </c>
      <c r="F55" s="1" t="s">
        <v>537</v>
      </c>
      <c r="G55" s="1" t="s">
        <v>431</v>
      </c>
      <c r="H55" s="1" t="s">
        <v>431</v>
      </c>
      <c r="I55" s="1" t="s">
        <v>35</v>
      </c>
      <c r="J55" s="1" t="s">
        <v>16</v>
      </c>
      <c r="L55" s="1" t="s">
        <v>432</v>
      </c>
      <c r="N55" t="s">
        <v>546</v>
      </c>
      <c r="O55" s="4" t="str">
        <f>_xlfn.XLOOKUP(A55,[1]DATA!$D$162:$D$236,[1]DATA!$V$162:$V$236,"")&amp;" sur 2"</f>
        <v>1 sur 2</v>
      </c>
      <c r="P55" s="4" t="str">
        <f>_xlfn.XLOOKUP(A55,[1]DATA!$D$162:$D$236,[1]DATA!$W$162:$W$236,"")</f>
        <v>Pancakes / crêpes</v>
      </c>
    </row>
    <row r="56" spans="1:16" ht="15.5" x14ac:dyDescent="0.35">
      <c r="A56" s="1" t="s">
        <v>433</v>
      </c>
      <c r="B56" s="1" t="s">
        <v>434</v>
      </c>
      <c r="D56" s="1" t="s">
        <v>435</v>
      </c>
      <c r="E56" s="1" t="s">
        <v>430</v>
      </c>
      <c r="F56" s="1" t="s">
        <v>538</v>
      </c>
      <c r="G56" s="1" t="s">
        <v>431</v>
      </c>
      <c r="H56" s="1" t="s">
        <v>431</v>
      </c>
      <c r="I56" s="1" t="s">
        <v>35</v>
      </c>
      <c r="J56" s="1" t="s">
        <v>16</v>
      </c>
      <c r="L56" s="1" t="s">
        <v>436</v>
      </c>
      <c r="N56" t="s">
        <v>546</v>
      </c>
      <c r="O56" s="4"/>
      <c r="P56" s="4"/>
    </row>
    <row r="57" spans="1:16" x14ac:dyDescent="0.35">
      <c r="A57" t="s">
        <v>253</v>
      </c>
      <c r="B57" t="s">
        <v>254</v>
      </c>
      <c r="D57" t="s">
        <v>255</v>
      </c>
      <c r="E57" t="s">
        <v>34</v>
      </c>
      <c r="F57" t="s">
        <v>515</v>
      </c>
      <c r="G57" t="s">
        <v>256</v>
      </c>
      <c r="H57" t="s">
        <v>257</v>
      </c>
      <c r="I57" t="s">
        <v>35</v>
      </c>
      <c r="J57" t="s">
        <v>258</v>
      </c>
      <c r="L57" t="s">
        <v>259</v>
      </c>
      <c r="N57" t="s">
        <v>546</v>
      </c>
      <c r="O57" s="4" t="str">
        <f>_xlfn.XLOOKUP(A57,[1]DATA!$D$162:$D$236,[1]DATA!$V$162:$V$236,"")&amp;" sur 3"</f>
        <v>1 sur 3</v>
      </c>
      <c r="P57" s="4" t="str">
        <f>_xlfn.XLOOKUP(A57,[1]DATA!$D$162:$D$236,[1]DATA!$W$162:$W$236,"")</f>
        <v>Pâte à tartiner choco-noisette</v>
      </c>
    </row>
    <row r="58" spans="1:16" ht="15.5" x14ac:dyDescent="0.35">
      <c r="A58" s="1" t="s">
        <v>299</v>
      </c>
      <c r="B58" s="1" t="s">
        <v>300</v>
      </c>
      <c r="D58" s="1" t="s">
        <v>301</v>
      </c>
      <c r="E58" s="1" t="s">
        <v>34</v>
      </c>
      <c r="F58" s="1" t="s">
        <v>519</v>
      </c>
      <c r="G58" s="1" t="s">
        <v>219</v>
      </c>
      <c r="J58" s="1" t="s">
        <v>302</v>
      </c>
      <c r="L58" s="1" t="s">
        <v>303</v>
      </c>
      <c r="N58" t="s">
        <v>546</v>
      </c>
      <c r="O58" s="4"/>
      <c r="P58" s="4"/>
    </row>
    <row r="59" spans="1:16" ht="15.5" x14ac:dyDescent="0.35">
      <c r="A59" s="1" t="s">
        <v>420</v>
      </c>
      <c r="B59" s="1" t="s">
        <v>421</v>
      </c>
      <c r="D59" s="1" t="s">
        <v>422</v>
      </c>
      <c r="E59" s="1" t="s">
        <v>34</v>
      </c>
      <c r="F59" s="1" t="s">
        <v>536</v>
      </c>
      <c r="G59" s="1" t="s">
        <v>423</v>
      </c>
      <c r="H59" s="1" t="s">
        <v>424</v>
      </c>
      <c r="I59" s="1" t="s">
        <v>35</v>
      </c>
      <c r="J59" s="1" t="s">
        <v>425</v>
      </c>
      <c r="L59" s="1" t="s">
        <v>426</v>
      </c>
      <c r="N59" t="s">
        <v>546</v>
      </c>
      <c r="O59" s="4"/>
      <c r="P59" s="4"/>
    </row>
    <row r="60" spans="1:16" x14ac:dyDescent="0.35">
      <c r="A60" t="s">
        <v>206</v>
      </c>
      <c r="B60" t="s">
        <v>207</v>
      </c>
      <c r="D60" t="s">
        <v>208</v>
      </c>
      <c r="E60" t="s">
        <v>55</v>
      </c>
      <c r="F60" t="s">
        <v>479</v>
      </c>
      <c r="G60" t="s">
        <v>56</v>
      </c>
      <c r="I60" t="s">
        <v>35</v>
      </c>
      <c r="J60" t="s">
        <v>209</v>
      </c>
      <c r="L60" t="s">
        <v>210</v>
      </c>
      <c r="N60" t="s">
        <v>546</v>
      </c>
      <c r="O60" s="4" t="str">
        <f>_xlfn.XLOOKUP(A60,[1]DATA!$D$162:$D$236,[1]DATA!$V$162:$V$236,"")&amp;" sur 3"</f>
        <v>1 sur 3</v>
      </c>
      <c r="P60" s="4" t="str">
        <f>_xlfn.XLOOKUP(A60,[1]DATA!$D$162:$D$236,[1]DATA!$W$162:$W$236,"")</f>
        <v>Petits pains</v>
      </c>
    </row>
    <row r="61" spans="1:16" x14ac:dyDescent="0.35">
      <c r="A61" t="s">
        <v>211</v>
      </c>
      <c r="B61" t="s">
        <v>212</v>
      </c>
      <c r="D61" t="s">
        <v>213</v>
      </c>
      <c r="E61" t="s">
        <v>55</v>
      </c>
      <c r="F61" t="s">
        <v>509</v>
      </c>
      <c r="G61" t="s">
        <v>75</v>
      </c>
      <c r="H61" t="s">
        <v>76</v>
      </c>
      <c r="I61" t="s">
        <v>35</v>
      </c>
      <c r="J61" t="s">
        <v>214</v>
      </c>
      <c r="L61" t="s">
        <v>215</v>
      </c>
      <c r="N61" t="s">
        <v>546</v>
      </c>
      <c r="O61" s="4"/>
      <c r="P61" s="4"/>
    </row>
    <row r="62" spans="1:16" x14ac:dyDescent="0.35">
      <c r="A62" t="s">
        <v>241</v>
      </c>
      <c r="B62" t="s">
        <v>242</v>
      </c>
      <c r="D62" t="s">
        <v>243</v>
      </c>
      <c r="E62" t="s">
        <v>55</v>
      </c>
      <c r="F62" t="s">
        <v>479</v>
      </c>
      <c r="G62" t="s">
        <v>56</v>
      </c>
      <c r="I62" t="s">
        <v>35</v>
      </c>
      <c r="J62" t="s">
        <v>57</v>
      </c>
      <c r="L62" t="s">
        <v>244</v>
      </c>
      <c r="N62" t="s">
        <v>546</v>
      </c>
      <c r="O62" s="4"/>
      <c r="P62" s="4"/>
    </row>
    <row r="63" spans="1:16" x14ac:dyDescent="0.35">
      <c r="A63" t="s">
        <v>234</v>
      </c>
      <c r="B63" t="s">
        <v>235</v>
      </c>
      <c r="D63" t="s">
        <v>236</v>
      </c>
      <c r="E63" t="s">
        <v>237</v>
      </c>
      <c r="F63" t="s">
        <v>513</v>
      </c>
      <c r="G63" t="s">
        <v>238</v>
      </c>
      <c r="I63" t="s">
        <v>35</v>
      </c>
      <c r="J63" t="s">
        <v>239</v>
      </c>
      <c r="L63" t="s">
        <v>240</v>
      </c>
      <c r="N63" t="s">
        <v>546</v>
      </c>
      <c r="O63" s="3" t="str">
        <f>_xlfn.XLOOKUP(A63,[1]DATA!$D$162:$D$236,[1]DATA!$V$162:$V$236,"")&amp;" sur 1"</f>
        <v>1 sur 1</v>
      </c>
      <c r="P63" s="3" t="str">
        <f>_xlfn.XLOOKUP(A63,[1]DATA!$D$162:$D$236,[1]DATA!$W$162:$W$236,"")</f>
        <v>Saucisse de petit-déjeuner</v>
      </c>
    </row>
    <row r="64" spans="1:16" ht="15.5" x14ac:dyDescent="0.35">
      <c r="A64" s="1" t="s">
        <v>404</v>
      </c>
      <c r="B64" s="1" t="s">
        <v>405</v>
      </c>
      <c r="D64" s="1" t="s">
        <v>406</v>
      </c>
      <c r="E64" s="1" t="s">
        <v>34</v>
      </c>
      <c r="F64" s="1" t="s">
        <v>534</v>
      </c>
      <c r="G64" s="1" t="s">
        <v>219</v>
      </c>
      <c r="I64" s="1" t="s">
        <v>35</v>
      </c>
      <c r="J64" s="1" t="s">
        <v>36</v>
      </c>
      <c r="L64" s="1" t="s">
        <v>407</v>
      </c>
      <c r="N64" t="s">
        <v>546</v>
      </c>
      <c r="O64" s="3" t="str">
        <f>_xlfn.XLOOKUP(A64,[1]DATA!$D$162:$D$236,[1]DATA!$V$162:$V$236,"")&amp;" sur 1"</f>
        <v>1 sur 1</v>
      </c>
      <c r="P64" s="3" t="str">
        <f>_xlfn.XLOOKUP(A64,[1]DATA!$D$162:$D$236,[1]DATA!$W$162:$W$236,"")</f>
        <v>Sirop d'érable</v>
      </c>
    </row>
    <row r="65" spans="1:16" x14ac:dyDescent="0.35">
      <c r="A65" t="s">
        <v>188</v>
      </c>
      <c r="B65" t="s">
        <v>189</v>
      </c>
      <c r="D65" t="s">
        <v>190</v>
      </c>
      <c r="E65" t="s">
        <v>191</v>
      </c>
      <c r="F65" t="s">
        <v>506</v>
      </c>
      <c r="G65" t="s">
        <v>192</v>
      </c>
      <c r="I65" t="s">
        <v>35</v>
      </c>
      <c r="J65" t="s">
        <v>36</v>
      </c>
      <c r="L65" t="s">
        <v>193</v>
      </c>
      <c r="N65" t="s">
        <v>546</v>
      </c>
      <c r="O65" s="4" t="str">
        <f>_xlfn.XLOOKUP(A65,[1]DATA!$D$162:$D$236,[1]DATA!$V$162:$V$236,"")&amp;" sur 4"</f>
        <v>2 sur 4</v>
      </c>
      <c r="P65" s="4" t="str">
        <f>_xlfn.XLOOKUP(A65,[1]DATA!$D$162:$D$236,[1]DATA!$W$162:$W$236,"")</f>
        <v>Sucre &amp; édulcorant</v>
      </c>
    </row>
    <row r="66" spans="1:16" x14ac:dyDescent="0.35">
      <c r="A66" t="s">
        <v>249</v>
      </c>
      <c r="B66" t="s">
        <v>250</v>
      </c>
      <c r="D66" t="s">
        <v>251</v>
      </c>
      <c r="E66" t="s">
        <v>191</v>
      </c>
      <c r="F66" t="s">
        <v>514</v>
      </c>
      <c r="G66" t="s">
        <v>84</v>
      </c>
      <c r="I66" t="s">
        <v>35</v>
      </c>
      <c r="J66" t="s">
        <v>36</v>
      </c>
      <c r="L66" t="s">
        <v>252</v>
      </c>
      <c r="N66" t="s">
        <v>546</v>
      </c>
      <c r="O66" s="4"/>
      <c r="P66" s="4"/>
    </row>
    <row r="67" spans="1:16" ht="15.5" x14ac:dyDescent="0.35">
      <c r="A67" s="1" t="s">
        <v>358</v>
      </c>
      <c r="B67" s="1" t="s">
        <v>359</v>
      </c>
      <c r="D67" s="1" t="s">
        <v>360</v>
      </c>
      <c r="E67" s="1" t="s">
        <v>191</v>
      </c>
      <c r="F67" s="1" t="s">
        <v>514</v>
      </c>
      <c r="G67" s="1" t="s">
        <v>84</v>
      </c>
      <c r="I67" s="1" t="s">
        <v>35</v>
      </c>
      <c r="J67" s="1" t="s">
        <v>36</v>
      </c>
      <c r="L67" s="1" t="s">
        <v>361</v>
      </c>
      <c r="N67" t="s">
        <v>546</v>
      </c>
      <c r="O67" s="4"/>
      <c r="P67" s="4"/>
    </row>
    <row r="68" spans="1:16" ht="15.5" x14ac:dyDescent="0.35">
      <c r="A68" s="1" t="s">
        <v>368</v>
      </c>
      <c r="B68" s="1" t="s">
        <v>369</v>
      </c>
      <c r="D68" s="1" t="s">
        <v>370</v>
      </c>
      <c r="E68" s="1" t="s">
        <v>191</v>
      </c>
      <c r="F68" s="1" t="s">
        <v>529</v>
      </c>
      <c r="G68" s="1" t="s">
        <v>84</v>
      </c>
      <c r="I68" s="1" t="s">
        <v>35</v>
      </c>
      <c r="J68" s="1" t="s">
        <v>36</v>
      </c>
      <c r="L68" s="1" t="s">
        <v>371</v>
      </c>
      <c r="N68" t="s">
        <v>546</v>
      </c>
      <c r="O68" s="4"/>
      <c r="P68" s="4"/>
    </row>
    <row r="69" spans="1:16" x14ac:dyDescent="0.35">
      <c r="A69" t="s">
        <v>166</v>
      </c>
      <c r="B69" t="s">
        <v>167</v>
      </c>
      <c r="D69" t="s">
        <v>168</v>
      </c>
      <c r="E69" t="s">
        <v>18</v>
      </c>
      <c r="F69" t="s">
        <v>481</v>
      </c>
      <c r="G69" t="s">
        <v>169</v>
      </c>
      <c r="I69" t="s">
        <v>35</v>
      </c>
      <c r="J69" t="s">
        <v>36</v>
      </c>
      <c r="L69" t="s">
        <v>170</v>
      </c>
      <c r="N69" t="s">
        <v>546</v>
      </c>
      <c r="O69" s="4" t="str">
        <f>_xlfn.XLOOKUP(A69,[1]DATA!$D$162:$D$236,[1]DATA!$V$162:$V$236,"")&amp;" sur 5"</f>
        <v>2 sur 5</v>
      </c>
      <c r="P69" s="4" t="str">
        <f>_xlfn.XLOOKUP(A69,[1]DATA!$D$162:$D$236,[1]DATA!$W$162:$W$236,"")</f>
        <v>Thé</v>
      </c>
    </row>
    <row r="70" spans="1:16" x14ac:dyDescent="0.35">
      <c r="A70" t="s">
        <v>171</v>
      </c>
      <c r="B70" t="s">
        <v>172</v>
      </c>
      <c r="D70" t="s">
        <v>173</v>
      </c>
      <c r="E70" t="s">
        <v>18</v>
      </c>
      <c r="F70" t="s">
        <v>481</v>
      </c>
      <c r="G70" t="s">
        <v>169</v>
      </c>
      <c r="I70" t="s">
        <v>35</v>
      </c>
      <c r="J70" t="s">
        <v>36</v>
      </c>
      <c r="L70" t="s">
        <v>174</v>
      </c>
      <c r="N70" t="s">
        <v>546</v>
      </c>
      <c r="O70" s="4"/>
      <c r="P70" s="4"/>
    </row>
    <row r="71" spans="1:16" x14ac:dyDescent="0.35">
      <c r="A71" t="s">
        <v>175</v>
      </c>
      <c r="B71" t="s">
        <v>176</v>
      </c>
      <c r="D71" t="s">
        <v>177</v>
      </c>
      <c r="E71" t="s">
        <v>18</v>
      </c>
      <c r="F71" t="s">
        <v>481</v>
      </c>
      <c r="G71" t="s">
        <v>169</v>
      </c>
      <c r="I71" t="s">
        <v>35</v>
      </c>
      <c r="J71" t="s">
        <v>36</v>
      </c>
      <c r="L71" t="s">
        <v>178</v>
      </c>
      <c r="N71" t="s">
        <v>546</v>
      </c>
      <c r="O71" s="4"/>
      <c r="P71" s="4"/>
    </row>
    <row r="72" spans="1:16" x14ac:dyDescent="0.35">
      <c r="A72" t="s">
        <v>179</v>
      </c>
      <c r="B72" t="s">
        <v>180</v>
      </c>
      <c r="D72" t="s">
        <v>181</v>
      </c>
      <c r="E72" t="s">
        <v>18</v>
      </c>
      <c r="F72" t="s">
        <v>481</v>
      </c>
      <c r="G72" t="s">
        <v>169</v>
      </c>
      <c r="I72" t="s">
        <v>35</v>
      </c>
      <c r="J72" t="s">
        <v>36</v>
      </c>
      <c r="L72" t="s">
        <v>182</v>
      </c>
      <c r="N72" t="s">
        <v>546</v>
      </c>
      <c r="O72" s="4"/>
      <c r="P72" s="4"/>
    </row>
    <row r="73" spans="1:16" x14ac:dyDescent="0.35">
      <c r="A73" t="s">
        <v>183</v>
      </c>
      <c r="B73" t="s">
        <v>184</v>
      </c>
      <c r="D73" t="s">
        <v>185</v>
      </c>
      <c r="E73" t="s">
        <v>18</v>
      </c>
      <c r="F73" t="s">
        <v>481</v>
      </c>
      <c r="G73" t="s">
        <v>169</v>
      </c>
      <c r="I73" t="s">
        <v>35</v>
      </c>
      <c r="J73" t="s">
        <v>36</v>
      </c>
      <c r="L73" t="s">
        <v>186</v>
      </c>
      <c r="N73" t="s">
        <v>546</v>
      </c>
      <c r="O73" s="4"/>
      <c r="P73" s="4"/>
    </row>
    <row r="74" spans="1:16" x14ac:dyDescent="0.35">
      <c r="A74" t="s">
        <v>146</v>
      </c>
      <c r="B74" t="s">
        <v>147</v>
      </c>
      <c r="D74" t="s">
        <v>148</v>
      </c>
      <c r="E74" t="s">
        <v>149</v>
      </c>
      <c r="F74" t="s">
        <v>503</v>
      </c>
      <c r="G74" t="s">
        <v>150</v>
      </c>
      <c r="I74" t="s">
        <v>35</v>
      </c>
      <c r="J74" t="s">
        <v>42</v>
      </c>
      <c r="L74" t="s">
        <v>151</v>
      </c>
      <c r="N74" t="s">
        <v>546</v>
      </c>
      <c r="O74" s="4" t="str">
        <f>_xlfn.XLOOKUP(A74,[1]DATA!$D$162:$D$236,[1]DATA!$V$162:$V$236,"")&amp;" sur 2"</f>
        <v>1 sur 2</v>
      </c>
      <c r="P74" s="4" t="str">
        <f>_xlfn.XLOOKUP(A74,[1]DATA!$D$162:$D$236,[1]DATA!$W$162:$W$236,"")</f>
        <v>Yaourt</v>
      </c>
    </row>
    <row r="75" spans="1:16" ht="15.5" x14ac:dyDescent="0.35">
      <c r="A75" s="1" t="s">
        <v>328</v>
      </c>
      <c r="B75" s="1" t="s">
        <v>329</v>
      </c>
      <c r="D75" s="1" t="s">
        <v>330</v>
      </c>
      <c r="E75" s="1" t="s">
        <v>331</v>
      </c>
      <c r="F75" s="1" t="s">
        <v>524</v>
      </c>
      <c r="J75" s="1" t="s">
        <v>42</v>
      </c>
      <c r="L75" s="1" t="s">
        <v>332</v>
      </c>
      <c r="M75" s="1" t="s">
        <v>323</v>
      </c>
      <c r="N75" t="s">
        <v>546</v>
      </c>
      <c r="O75" s="4"/>
      <c r="P75" s="4"/>
    </row>
    <row r="76" spans="1:16" ht="15.5" x14ac:dyDescent="0.35">
      <c r="A76" s="1" t="s">
        <v>290</v>
      </c>
      <c r="B76" s="1" t="s">
        <v>291</v>
      </c>
      <c r="D76" s="1" t="s">
        <v>292</v>
      </c>
      <c r="E76" s="1" t="s">
        <v>149</v>
      </c>
      <c r="F76" s="1" t="s">
        <v>518</v>
      </c>
      <c r="G76" s="1" t="s">
        <v>156</v>
      </c>
      <c r="H76" s="1" t="s">
        <v>156</v>
      </c>
      <c r="J76" s="1" t="s">
        <v>293</v>
      </c>
      <c r="L76" s="1" t="s">
        <v>294</v>
      </c>
      <c r="N76" t="s">
        <v>546</v>
      </c>
      <c r="O76" s="3" t="str">
        <f>_xlfn.XLOOKUP(A76,[1]DATA!$D$162:$D$236,[1]DATA!$V$162:$V$236,"")&amp;" sur 1"</f>
        <v>1 sur 1</v>
      </c>
      <c r="P76" s="3" t="str">
        <f>_xlfn.XLOOKUP(A76,[1]DATA!$D$162:$D$236,[1]DATA!$W$162:$W$236,"")</f>
        <v>Yaourt végétal</v>
      </c>
    </row>
    <row r="77" spans="1:16" x14ac:dyDescent="0.35">
      <c r="A77" t="s">
        <v>245</v>
      </c>
      <c r="B77" t="s">
        <v>246</v>
      </c>
      <c r="D77" t="s">
        <v>247</v>
      </c>
      <c r="E77" t="s">
        <v>55</v>
      </c>
      <c r="F77" t="s">
        <v>482</v>
      </c>
      <c r="G77" t="s">
        <v>56</v>
      </c>
      <c r="I77" t="s">
        <v>35</v>
      </c>
      <c r="J77" t="s">
        <v>57</v>
      </c>
      <c r="L77" t="s">
        <v>248</v>
      </c>
      <c r="N77" t="s">
        <v>547</v>
      </c>
      <c r="O77" s="3"/>
      <c r="P77" s="3" t="s">
        <v>552</v>
      </c>
    </row>
    <row r="78" spans="1:16" x14ac:dyDescent="0.35">
      <c r="A78" t="s">
        <v>87</v>
      </c>
      <c r="B78" t="s">
        <v>88</v>
      </c>
      <c r="D78" t="s">
        <v>89</v>
      </c>
      <c r="E78" t="s">
        <v>90</v>
      </c>
      <c r="F78" t="s">
        <v>493</v>
      </c>
      <c r="G78" t="s">
        <v>91</v>
      </c>
      <c r="H78" t="s">
        <v>91</v>
      </c>
      <c r="I78" t="s">
        <v>35</v>
      </c>
      <c r="J78" t="s">
        <v>92</v>
      </c>
      <c r="L78" t="s">
        <v>93</v>
      </c>
      <c r="N78" t="s">
        <v>547</v>
      </c>
      <c r="O78" s="4"/>
      <c r="P78" s="4" t="s">
        <v>550</v>
      </c>
    </row>
    <row r="79" spans="1:16" x14ac:dyDescent="0.35">
      <c r="A79" t="s">
        <v>140</v>
      </c>
      <c r="B79" t="s">
        <v>141</v>
      </c>
      <c r="D79" t="s">
        <v>142</v>
      </c>
      <c r="E79" t="s">
        <v>143</v>
      </c>
      <c r="F79" t="s">
        <v>502</v>
      </c>
      <c r="G79" t="s">
        <v>91</v>
      </c>
      <c r="H79" t="s">
        <v>91</v>
      </c>
      <c r="I79" t="s">
        <v>35</v>
      </c>
      <c r="J79" t="s">
        <v>144</v>
      </c>
      <c r="L79" t="s">
        <v>145</v>
      </c>
      <c r="N79" t="s">
        <v>547</v>
      </c>
      <c r="O79" s="4"/>
      <c r="P79" s="4"/>
    </row>
    <row r="80" spans="1:16" ht="15.5" x14ac:dyDescent="0.35">
      <c r="A80" s="1" t="s">
        <v>454</v>
      </c>
      <c r="B80" s="1" t="s">
        <v>455</v>
      </c>
      <c r="D80" s="1" t="s">
        <v>456</v>
      </c>
      <c r="E80" s="1" t="s">
        <v>453</v>
      </c>
      <c r="F80" s="1" t="s">
        <v>542</v>
      </c>
      <c r="J80" s="1" t="s">
        <v>17</v>
      </c>
      <c r="L80" s="1" t="s">
        <v>457</v>
      </c>
      <c r="M80" s="1" t="s">
        <v>323</v>
      </c>
      <c r="N80" t="s">
        <v>547</v>
      </c>
      <c r="O80" s="4"/>
      <c r="P80" s="4" t="s">
        <v>554</v>
      </c>
    </row>
    <row r="81" spans="1:16" ht="15.5" x14ac:dyDescent="0.35">
      <c r="A81" s="1" t="s">
        <v>458</v>
      </c>
      <c r="B81" s="1" t="s">
        <v>459</v>
      </c>
      <c r="D81" s="1" t="s">
        <v>460</v>
      </c>
      <c r="E81" s="1" t="s">
        <v>338</v>
      </c>
      <c r="F81" s="1" t="s">
        <v>543</v>
      </c>
      <c r="J81" s="1" t="s">
        <v>17</v>
      </c>
      <c r="L81" s="1" t="s">
        <v>461</v>
      </c>
      <c r="M81" s="1" t="s">
        <v>323</v>
      </c>
      <c r="N81" t="s">
        <v>547</v>
      </c>
      <c r="O81" s="4"/>
      <c r="P81" s="4"/>
    </row>
    <row r="82" spans="1:16" ht="15.5" x14ac:dyDescent="0.35">
      <c r="A82" s="1" t="s">
        <v>462</v>
      </c>
      <c r="B82" s="1" t="s">
        <v>463</v>
      </c>
      <c r="D82" s="1" t="s">
        <v>464</v>
      </c>
      <c r="E82" s="1" t="s">
        <v>338</v>
      </c>
      <c r="F82" s="1" t="s">
        <v>544</v>
      </c>
      <c r="J82" s="1" t="s">
        <v>17</v>
      </c>
      <c r="L82" s="1" t="s">
        <v>465</v>
      </c>
      <c r="M82" s="1" t="s">
        <v>323</v>
      </c>
      <c r="N82" t="s">
        <v>547</v>
      </c>
      <c r="O82" s="4"/>
      <c r="P82" s="4"/>
    </row>
    <row r="83" spans="1:16" ht="15.5" x14ac:dyDescent="0.35">
      <c r="A83" s="1" t="s">
        <v>474</v>
      </c>
      <c r="B83" s="1" t="s">
        <v>475</v>
      </c>
      <c r="D83" s="1" t="s">
        <v>476</v>
      </c>
      <c r="E83" s="1" t="s">
        <v>477</v>
      </c>
      <c r="F83" s="1" t="s">
        <v>545</v>
      </c>
      <c r="J83" s="1" t="s">
        <v>17</v>
      </c>
      <c r="L83" s="1" t="s">
        <v>478</v>
      </c>
      <c r="M83" s="1" t="s">
        <v>323</v>
      </c>
      <c r="N83" t="s">
        <v>547</v>
      </c>
      <c r="O83" s="4"/>
      <c r="P83" s="4"/>
    </row>
    <row r="84" spans="1:16" ht="15.5" x14ac:dyDescent="0.35">
      <c r="A84" s="1" t="s">
        <v>304</v>
      </c>
      <c r="B84" s="1" t="s">
        <v>305</v>
      </c>
      <c r="D84" s="1" t="s">
        <v>306</v>
      </c>
      <c r="E84" s="1" t="s">
        <v>34</v>
      </c>
      <c r="F84" s="1" t="s">
        <v>520</v>
      </c>
      <c r="G84" s="1" t="s">
        <v>219</v>
      </c>
      <c r="J84" s="1" t="s">
        <v>307</v>
      </c>
      <c r="L84" s="1" t="s">
        <v>308</v>
      </c>
      <c r="N84" t="s">
        <v>547</v>
      </c>
      <c r="O84" s="4"/>
      <c r="P84" s="4" t="s">
        <v>553</v>
      </c>
    </row>
    <row r="85" spans="1:16" ht="15.5" x14ac:dyDescent="0.35">
      <c r="A85" s="1" t="s">
        <v>444</v>
      </c>
      <c r="B85" s="1" t="s">
        <v>445</v>
      </c>
      <c r="D85" s="1" t="s">
        <v>446</v>
      </c>
      <c r="E85" s="1" t="s">
        <v>149</v>
      </c>
      <c r="F85" s="1" t="s">
        <v>540</v>
      </c>
      <c r="G85" s="1" t="s">
        <v>447</v>
      </c>
      <c r="I85" s="1" t="s">
        <v>35</v>
      </c>
      <c r="J85" s="1" t="s">
        <v>42</v>
      </c>
      <c r="L85" s="1" t="s">
        <v>448</v>
      </c>
      <c r="N85" t="s">
        <v>547</v>
      </c>
      <c r="O85" s="4"/>
      <c r="P85" s="4"/>
    </row>
    <row r="86" spans="1:16" x14ac:dyDescent="0.35">
      <c r="A86" t="s">
        <v>64</v>
      </c>
      <c r="B86" t="s">
        <v>65</v>
      </c>
      <c r="D86" t="s">
        <v>66</v>
      </c>
      <c r="E86" t="s">
        <v>67</v>
      </c>
      <c r="F86" t="s">
        <v>490</v>
      </c>
      <c r="G86" t="s">
        <v>68</v>
      </c>
      <c r="H86" t="s">
        <v>69</v>
      </c>
      <c r="I86" t="s">
        <v>35</v>
      </c>
      <c r="J86" t="s">
        <v>36</v>
      </c>
      <c r="L86" t="s">
        <v>70</v>
      </c>
      <c r="N86" t="s">
        <v>547</v>
      </c>
      <c r="O86" s="4"/>
      <c r="P86" s="4" t="s">
        <v>551</v>
      </c>
    </row>
    <row r="87" spans="1:16" ht="15.5" x14ac:dyDescent="0.35">
      <c r="A87" s="1" t="s">
        <v>324</v>
      </c>
      <c r="B87" s="1" t="s">
        <v>325</v>
      </c>
      <c r="D87" s="1" t="s">
        <v>326</v>
      </c>
      <c r="E87" s="1" t="s">
        <v>322</v>
      </c>
      <c r="F87" s="1" t="s">
        <v>486</v>
      </c>
      <c r="J87" s="1" t="s">
        <v>17</v>
      </c>
      <c r="L87" s="1" t="s">
        <v>327</v>
      </c>
      <c r="M87" s="1" t="s">
        <v>323</v>
      </c>
      <c r="N87" t="s">
        <v>547</v>
      </c>
      <c r="O87" s="4"/>
      <c r="P87" s="4"/>
    </row>
  </sheetData>
  <autoFilter ref="A1:P87" xr:uid="{A29E3D52-ADBE-4745-B481-C69F6FABC42C}">
    <sortState xmlns:xlrd2="http://schemas.microsoft.com/office/spreadsheetml/2017/richdata2" ref="A2:P87">
      <sortCondition descending="1" ref="N1:N87"/>
    </sortState>
  </autoFilter>
  <mergeCells count="48">
    <mergeCell ref="P2:P4"/>
    <mergeCell ref="P7:P8"/>
    <mergeCell ref="P9:P13"/>
    <mergeCell ref="P14:P17"/>
    <mergeCell ref="P19:P21"/>
    <mergeCell ref="P84:P85"/>
    <mergeCell ref="P86:P87"/>
    <mergeCell ref="P49:P50"/>
    <mergeCell ref="P52:P53"/>
    <mergeCell ref="P55:P56"/>
    <mergeCell ref="P57:P59"/>
    <mergeCell ref="P60:P62"/>
    <mergeCell ref="P65:P68"/>
    <mergeCell ref="O22:O23"/>
    <mergeCell ref="P69:P73"/>
    <mergeCell ref="P74:P75"/>
    <mergeCell ref="P78:P79"/>
    <mergeCell ref="P80:P83"/>
    <mergeCell ref="P24:P30"/>
    <mergeCell ref="P31:P40"/>
    <mergeCell ref="P41:P42"/>
    <mergeCell ref="P43:P44"/>
    <mergeCell ref="P45:P46"/>
    <mergeCell ref="P47:P48"/>
    <mergeCell ref="P22:P23"/>
    <mergeCell ref="O2:O4"/>
    <mergeCell ref="O7:O8"/>
    <mergeCell ref="O9:O13"/>
    <mergeCell ref="O14:O17"/>
    <mergeCell ref="O19:O21"/>
    <mergeCell ref="O24:O30"/>
    <mergeCell ref="O41:O42"/>
    <mergeCell ref="O43:O44"/>
    <mergeCell ref="O45:O46"/>
    <mergeCell ref="O47:O48"/>
    <mergeCell ref="O31:O40"/>
    <mergeCell ref="O86:O87"/>
    <mergeCell ref="O49:O50"/>
    <mergeCell ref="O52:O53"/>
    <mergeCell ref="O55:O56"/>
    <mergeCell ref="O57:O59"/>
    <mergeCell ref="O60:O62"/>
    <mergeCell ref="O65:O68"/>
    <mergeCell ref="O69:O73"/>
    <mergeCell ref="O74:O75"/>
    <mergeCell ref="O78:O79"/>
    <mergeCell ref="O80:O83"/>
    <mergeCell ref="O84:O8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5241-B6DE-468D-9561-13F32E9B1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Petit Déjeuner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